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7D67FE8D-C934-0C41-9F39-6F941D58F8DE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80" i="4" l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3" i="1" s="1"/>
  <c r="B353" i="4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B343" i="4"/>
  <c r="B344" i="4"/>
  <c r="K80" i="1" s="1"/>
  <c r="B339" i="4"/>
  <c r="B338" i="4"/>
  <c r="B331" i="4"/>
  <c r="K53" i="1" s="1"/>
  <c r="B332" i="4"/>
  <c r="B333" i="4"/>
  <c r="B334" i="4"/>
  <c r="B335" i="4"/>
  <c r="K57" i="1" s="1"/>
  <c r="B336" i="4"/>
  <c r="B337" i="4"/>
  <c r="B329" i="4"/>
  <c r="B330" i="4"/>
  <c r="B328" i="4"/>
  <c r="K399" i="1"/>
  <c r="K233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B3" i="4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I342" i="5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I348" i="5" s="1"/>
  <c r="K369" i="1"/>
  <c r="K406" i="1"/>
  <c r="K409" i="1"/>
  <c r="B2" i="4"/>
  <c r="K214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4" i="1"/>
  <c r="K55" i="1"/>
  <c r="K56" i="1"/>
  <c r="K58" i="1"/>
  <c r="K59" i="1"/>
  <c r="K60" i="1"/>
  <c r="K61" i="1"/>
  <c r="K62" i="1"/>
  <c r="K64" i="1"/>
  <c r="K65" i="1"/>
  <c r="K72" i="1"/>
  <c r="K73" i="1"/>
  <c r="K75" i="1"/>
  <c r="K77" i="1"/>
  <c r="K78" i="1"/>
  <c r="K79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I61" i="3"/>
  <c r="P234" i="1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H71" i="3" l="1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M241" i="1" s="1"/>
  <c r="Y246" i="1"/>
  <c r="M246" i="1" s="1"/>
  <c r="Y245" i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H138" i="3" s="1"/>
  <c r="I138" i="3" s="1"/>
  <c r="J138" i="3" s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Z33" i="1" s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M101" i="1" s="1"/>
  <c r="Y100" i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M104" i="1" s="1"/>
  <c r="Y94" i="1"/>
  <c r="M94" i="1" s="1"/>
  <c r="Y84" i="1"/>
  <c r="Z84" i="1" s="1"/>
  <c r="M84" i="1" s="1"/>
  <c r="Y74" i="1"/>
  <c r="M74" i="1" s="1"/>
  <c r="Y25" i="1"/>
  <c r="Z25" i="1" s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X37" i="1"/>
  <c r="X27" i="1"/>
  <c r="X17" i="1"/>
  <c r="X7" i="1"/>
  <c r="Y139" i="1"/>
  <c r="M139" i="1" s="1"/>
  <c r="Y129" i="1"/>
  <c r="M129" i="1" s="1"/>
  <c r="Y119" i="1"/>
  <c r="Z119" i="1" s="1"/>
  <c r="M119" i="1" s="1"/>
  <c r="Y109" i="1"/>
  <c r="Z109" i="1" s="1"/>
  <c r="M109" i="1" s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M144" i="1" s="1"/>
  <c r="Y54" i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H134" i="3" s="1"/>
  <c r="I134" i="3" s="1"/>
  <c r="J134" i="3" s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5" i="1"/>
  <c r="M135" i="1" s="1"/>
  <c r="Y95" i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H12" i="3" l="1"/>
  <c r="I12" i="3" s="1"/>
  <c r="J12" i="3" s="1"/>
  <c r="H139" i="3"/>
  <c r="I139" i="3" s="1"/>
  <c r="J139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M87" i="1"/>
  <c r="M53" i="1"/>
  <c r="M24" i="1"/>
  <c r="Z133" i="1"/>
  <c r="M133" i="1" s="1"/>
  <c r="AA51" i="1"/>
  <c r="AA71" i="1"/>
  <c r="M17" i="1"/>
  <c r="Z67" i="1"/>
  <c r="M67" i="1" s="1"/>
  <c r="M68" i="1"/>
  <c r="Z34" i="1"/>
  <c r="M34" i="1" s="1"/>
  <c r="M55" i="1"/>
  <c r="Z97" i="1"/>
  <c r="M97" i="1" s="1"/>
  <c r="AA91" i="1"/>
  <c r="Z98" i="1"/>
  <c r="M98" i="1" s="1"/>
  <c r="AA5" i="1"/>
  <c r="AA114" i="1"/>
  <c r="M88" i="1"/>
  <c r="M93" i="1"/>
  <c r="M63" i="1"/>
  <c r="M8" i="1"/>
  <c r="Z107" i="1"/>
  <c r="M107" i="1" s="1"/>
  <c r="M9" i="1"/>
  <c r="Z108" i="1"/>
  <c r="M108" i="1" s="1"/>
  <c r="AA37" i="1"/>
  <c r="AA136" i="1"/>
  <c r="M16" i="1"/>
  <c r="M73" i="1"/>
  <c r="AA50" i="1"/>
  <c r="AA60" i="1"/>
  <c r="M18" i="1"/>
  <c r="M117" i="1"/>
  <c r="M19" i="1"/>
  <c r="M118" i="1"/>
  <c r="AA15" i="1"/>
  <c r="AA54" i="1"/>
  <c r="M143" i="1"/>
  <c r="M77" i="1"/>
  <c r="AA105" i="1"/>
  <c r="M45" i="1"/>
  <c r="M83" i="1"/>
  <c r="AA80" i="1"/>
  <c r="Z28" i="1"/>
  <c r="M28" i="1" s="1"/>
  <c r="M127" i="1"/>
  <c r="Z29" i="1"/>
  <c r="M29" i="1" s="1"/>
  <c r="M128" i="1"/>
  <c r="M78" i="1"/>
  <c r="AA21" i="1"/>
  <c r="Z103" i="1"/>
  <c r="M103" i="1" s="1"/>
  <c r="AA140" i="1"/>
  <c r="AA130" i="1"/>
  <c r="Z38" i="1"/>
  <c r="M38" i="1" s="1"/>
  <c r="M137" i="1"/>
  <c r="M39" i="1"/>
  <c r="M138" i="1"/>
  <c r="AA27" i="1"/>
  <c r="M4" i="1"/>
  <c r="AA124" i="1"/>
  <c r="AA121" i="1"/>
  <c r="M43" i="1"/>
  <c r="M36" i="1"/>
  <c r="M6" i="1"/>
  <c r="AA126" i="1"/>
  <c r="M75" i="1"/>
  <c r="AA46" i="1"/>
  <c r="AA115" i="1"/>
  <c r="AA56" i="1"/>
  <c r="M65" i="1"/>
  <c r="Z113" i="1"/>
  <c r="M113" i="1" s="1"/>
  <c r="M47" i="1"/>
  <c r="M48" i="1"/>
  <c r="AA135" i="1"/>
  <c r="AA76" i="1"/>
  <c r="M14" i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<sst xmlns="http://schemas.openxmlformats.org/spreadsheetml/2006/main" count="3862" uniqueCount="1021">
  <si>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</si>
  <si>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</si>
  <si>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</si>
  <si>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</si>
  <si>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</si>
  <si>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</si>
  <si>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</si>
  <si>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</si>
  <si>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</si>
  <si>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</si>
  <si>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</si>
  <si>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</si>
  <si>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</si>
  <si>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</si>
  <si>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</si>
  <si>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</si>
  <si>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</si>
  <si>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</si>
  <si>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</si>
  <si>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</si>
  <si>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</si>
  <si>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</si>
  <si>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</si>
  <si>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</si>
  <si>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</si>
  <si>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</si>
  <si>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</si>
  <si>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</si>
  <si>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</si>
  <si>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</si>
  <si>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</si>
  <si>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</si>
  <si>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</si>
  <si>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</si>
  <si>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</si>
  <si>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</si>
  <si>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</si>
  <si>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</si>
  <si>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</si>
  <si>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</si>
  <si>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</si>
  <si>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</si>
  <si>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</si>
  <si>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</si>
  <si>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</si>
  <si>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</si>
  <si>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</si>
  <si>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</si>
  <si>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</si>
  <si>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</si>
  <si>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</si>
  <si>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</si>
  <si>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</si>
  <si>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</si>
  <si>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</si>
  <si>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</si>
  <si>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</si>
  <si>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</si>
  <si>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</si>
  <si>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</si>
  <si>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</si>
  <si>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</si>
  <si>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</si>
  <si>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</si>
  <si>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</si>
  <si>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</si>
  <si>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</si>
  <si>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</si>
  <si>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</si>
  <si>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</si>
  <si>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</si>
  <si>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</si>
  <si>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</si>
  <si>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</si>
  <si>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</si>
  <si>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</si>
  <si>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</si>
  <si>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</si>
  <si>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</si>
  <si>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</si>
  <si>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</si>
  <si>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</si>
  <si>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</si>
  <si>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</si>
  <si>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</si>
  <si>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</si>
  <si>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</si>
  <si>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</si>
  <si>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</si>
  <si>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</si>
  <si>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</si>
  <si>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</si>
  <si>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</si>
  <si>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</si>
  <si>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</si>
  <si>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</si>
  <si>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</si>
  <si>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</si>
  <si>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</si>
  <si>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</si>
  <si>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</si>
  <si>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</si>
  <si>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</si>
  <si>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</si>
  <si>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</si>
  <si>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</si>
  <si>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</si>
  <si>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</si>
  <si>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</si>
  <si>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</si>
  <si>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</si>
  <si>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</si>
  <si>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</si>
  <si>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</si>
  <si>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</si>
  <si>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</si>
  <si>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</si>
  <si>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</si>
  <si>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</si>
  <si>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</si>
  <si>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</si>
  <si>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</si>
  <si>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</si>
  <si>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</si>
  <si>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</si>
  <si>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</si>
  <si>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</si>
  <si>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</si>
  <si>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</si>
  <si>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</si>
  <si>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</si>
  <si>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</si>
  <si>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</si>
  <si>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</si>
  <si>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</si>
  <si>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</si>
  <si>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</si>
  <si>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</si>
  <si>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</si>
  <si>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</si>
  <si>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</si>
  <si>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</si>
  <si>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</si>
  <si>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</si>
  <si>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</si>
  <si>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</si>
  <si>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</si>
  <si>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</si>
  <si>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</si>
  <si>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</si>
  <si>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</si>
  <si>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</si>
  <si>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</si>
  <si>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</si>
  <si>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</si>
  <si>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</si>
  <si>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</si>
  <si>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</si>
  <si>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</si>
  <si>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</si>
  <si>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</si>
  <si>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</si>
  <si>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</si>
  <si>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</si>
  <si>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</si>
  <si>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</si>
  <si>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</si>
  <si>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</si>
  <si>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</si>
  <si>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</si>
  <si>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</si>
  <si>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SHEIN VCAY Camisa amplia con dibujo multicolor face line art_XS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</si>
  <si>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</si>
  <si>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</si>
  <si>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</si>
  <si>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</si>
  <si>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</si>
  <si>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</si>
  <si>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</si>
  <si>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</si>
  <si>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</si>
  <si>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</si>
  <si>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</si>
  <si>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</si>
  <si>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</si>
  <si>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</si>
  <si>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</si>
  <si>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</si>
  <si>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</si>
  <si>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</si>
  <si>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</si>
  <si>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</si>
  <si>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</si>
  <si>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</si>
  <si>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</si>
  <si>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</si>
  <si>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</si>
  <si>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</si>
  <si>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</si>
  <si>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</si>
  <si>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</si>
  <si>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</si>
  <si>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</si>
  <si>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</si>
  <si>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</si>
  <si>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</si>
  <si>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</si>
  <si>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</si>
  <si>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</si>
  <si>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</si>
  <si>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</si>
  <si>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</si>
  <si>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</si>
  <si>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</si>
  <si>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</si>
  <si>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</si>
  <si>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</si>
  <si>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</si>
  <si>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</si>
  <si>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</si>
  <si>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</si>
  <si>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</si>
  <si>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</si>
  <si>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</si>
  <si>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</si>
  <si>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</si>
  <si>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</si>
  <si>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</si>
  <si>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</si>
  <si>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</si>
  <si>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</si>
  <si>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</si>
  <si>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</si>
  <si>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</si>
  <si>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</si>
  <si>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</si>
  <si>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</si>
  <si>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</si>
  <si>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</si>
  <si>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</si>
  <si>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</si>
  <si>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</si>
  <si>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</si>
  <si>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</si>
  <si>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</si>
  <si>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</si>
  <si>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</si>
  <si>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</si>
  <si>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</si>
  <si>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</si>
  <si>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</si>
  <si>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</si>
  <si>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</si>
  <si>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</si>
  <si>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</si>
  <si>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</si>
  <si>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</si>
  <si>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</si>
  <si>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</si>
  <si>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</si>
  <si>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</si>
  <si>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</si>
  <si>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</si>
  <si>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</si>
  <si>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</si>
  <si>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</si>
  <si>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</si>
  <si>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</si>
  <si>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</si>
  <si>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</si>
  <si>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</si>
  <si>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</si>
  <si>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</si>
  <si>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</si>
  <si>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</si>
  <si>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</si>
  <si>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</si>
  <si>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</si>
  <si>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</si>
  <si>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</si>
  <si>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</si>
  <si>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</si>
  <si>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</si>
  <si>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</si>
  <si>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</si>
  <si>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</si>
  <si>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</si>
  <si>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</si>
  <si>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</si>
  <si>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</si>
  <si>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</si>
  <si>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</si>
  <si>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</si>
  <si>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</si>
  <si>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</si>
  <si>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</si>
  <si>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</si>
  <si>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</si>
  <si>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</si>
  <si>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</si>
  <si>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</si>
  <si>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</si>
  <si>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</si>
  <si>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</si>
  <si>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</si>
  <si>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</si>
  <si>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</si>
  <si>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</si>
  <si>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</si>
  <si>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</si>
  <si>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</si>
  <si>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</si>
  <si>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</si>
  <si>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</si>
  <si>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</si>
  <si>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</si>
  <si>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</si>
  <si>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</si>
  <si>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</si>
  <si>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</si>
  <si>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</si>
  <si>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</si>
  <si>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</si>
  <si>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</si>
  <si>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</si>
  <si>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</si>
  <si>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</si>
  <si>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</si>
  <si>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</si>
  <si>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</si>
  <si>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</si>
  <si>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</si>
  <si>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</si>
  <si>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</si>
  <si>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</si>
  <si>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</si>
  <si>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</si>
  <si>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</si>
  <si>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</si>
  <si>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</si>
  <si>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</si>
  <si>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</si>
  <si>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</si>
  <si>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</si>
  <si>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</si>
  <si>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</si>
  <si>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</si>
  <si>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</si>
  <si>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</si>
  <si>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</si>
  <si>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</si>
  <si>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</si>
  <si>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</si>
  <si>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</si>
  <si>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</si>
  <si>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</si>
  <si>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</si>
  <si>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</si>
  <si>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</si>
  <si>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</si>
  <si>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</si>
  <si>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</si>
  <si>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</si>
  <si>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</si>
  <si>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</si>
  <si>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</si>
  <si>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</si>
  <si>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</si>
  <si>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</si>
  <si>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</si>
  <si>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</si>
  <si>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</si>
  <si>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</si>
  <si>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</si>
  <si>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</si>
  <si>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</si>
  <si>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</si>
  <si>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</si>
  <si>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</si>
  <si>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</si>
  <si>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</si>
  <si>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</si>
  <si>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</si>
  <si>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</si>
  <si>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</si>
  <si>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</si>
  <si>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</si>
  <si>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</si>
  <si>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</si>
  <si>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</si>
  <si>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</si>
  <si>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</si>
  <si>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</si>
  <si>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</si>
  <si>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</si>
  <si>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</si>
  <si>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</si>
  <si>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</si>
  <si>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</si>
  <si>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</si>
  <si>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</si>
  <si>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</si>
  <si>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</si>
  <si>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</si>
  <si>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</si>
  <si>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</si>
  <si>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</si>
  <si>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</si>
  <si>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</si>
  <si>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</si>
  <si>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</si>
  <si>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</si>
  <si>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</si>
  <si>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</si>
  <si>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</si>
  <si>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</si>
  <si>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</si>
  <si>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</si>
  <si>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</si>
  <si>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</si>
  <si>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</si>
  <si>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</si>
  <si>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</si>
  <si>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</si>
  <si>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</si>
  <si>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</si>
  <si>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</si>
  <si>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</si>
  <si>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</si>
  <si>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</si>
  <si>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</si>
  <si>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</si>
  <si>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</si>
  <si>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</si>
  <si>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</si>
  <si>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</si>
  <si>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</si>
  <si>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</si>
  <si>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</si>
  <si>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</si>
  <si>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</si>
  <si>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</si>
  <si>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</si>
  <si>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</si>
  <si>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</si>
  <si>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</si>
  <si>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</si>
  <si>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</si>
  <si>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</si>
  <si>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</si>
  <si>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</si>
  <si>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</si>
  <si>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</si>
  <si>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</si>
  <si>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</si>
  <si>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</si>
  <si>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</si>
  <si>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</si>
  <si>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</si>
  <si>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</si>
  <si>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</si>
  <si>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</si>
  <si>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</si>
  <si>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</si>
  <si>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</si>
  <si>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</si>
  <si>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</si>
  <si>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</si>
  <si>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</si>
  <si>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</si>
  <si>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</si>
  <si>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</si>
  <si>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</si>
  <si>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</si>
  <si>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</si>
  <si>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</si>
  <si>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</si>
  <si>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</si>
  <si>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</si>
  <si>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</si>
  <si>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</si>
  <si>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</si>
  <si>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</si>
  <si>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</si>
  <si>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</si>
  <si>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</si>
  <si>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</si>
  <si>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</si>
  <si>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</si>
  <si>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</si>
  <si>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</si>
  <si>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</si>
  <si>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</si>
  <si>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</si>
  <si>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</si>
  <si>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</si>
  <si>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</si>
  <si>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</si>
  <si>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</si>
  <si>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</si>
  <si>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</si>
  <si>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</si>
  <si>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</si>
  <si>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</si>
  <si>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</si>
  <si>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</si>
  <si>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</si>
  <si>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</si>
  <si>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</si>
  <si>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</si>
  <si>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</si>
  <si>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</si>
  <si>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</si>
  <si>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</si>
  <si>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</si>
  <si>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</si>
  <si>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</si>
  <si>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</si>
  <si>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</si>
  <si>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</si>
  <si>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</si>
  <si>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</si>
  <si>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</si>
  <si>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</si>
  <si>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</si>
  <si>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</si>
  <si>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</si>
  <si>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</si>
  <si>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</si>
  <si>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</si>
  <si>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</si>
  <si>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</si>
  <si>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</si>
  <si>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</si>
  <si>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</si>
  <si>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</si>
  <si>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</si>
  <si>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</si>
  <si>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</si>
  <si>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</si>
  <si>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</si>
  <si>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</si>
  <si>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</si>
  <si>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</si>
  <si>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</si>
  <si>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</si>
  <si>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</si>
  <si>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</si>
  <si>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</si>
  <si>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</si>
  <si>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</si>
  <si>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</si>
  <si>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</si>
  <si>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</si>
  <si>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</si>
  <si>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</si>
  <si>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</si>
  <si>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</si>
  <si>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</si>
  <si>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</si>
  <si>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</si>
  <si>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</si>
  <si>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</si>
  <si>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</si>
  <si>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</si>
  <si>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</si>
  <si>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</si>
  <si>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</si>
  <si>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</si>
  <si>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</si>
  <si>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</si>
  <si>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</si>
  <si>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</si>
  <si>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</si>
  <si>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</si>
  <si>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</si>
  <si>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</si>
  <si>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</si>
  <si>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</si>
  <si>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</si>
  <si>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</si>
  <si>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</si>
  <si>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</si>
  <si>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</si>
  <si>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</si>
  <si>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</si>
  <si>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</si>
  <si>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</si>
  <si>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</si>
  <si>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</si>
  <si>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</si>
  <si>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</si>
  <si>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</si>
  <si>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</si>
  <si>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</si>
  <si>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</si>
  <si>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</si>
  <si>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</si>
  <si>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</si>
  <si>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</si>
  <si>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</si>
  <si>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</si>
  <si>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</si>
  <si>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</si>
  <si>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</si>
  <si>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</si>
  <si>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</si>
  <si>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</si>
  <si>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</si>
  <si>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</si>
  <si>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</si>
  <si>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</si>
  <si>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</si>
  <si>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</si>
  <si>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</si>
  <si>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</si>
  <si>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</si>
  <si>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</si>
  <si>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</si>
  <si>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</si>
  <si>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</si>
  <si>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</si>
  <si>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</si>
  <si>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</si>
  <si>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</si>
  <si>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</si>
  <si>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</si>
  <si>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</si>
  <si>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</si>
  <si>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</si>
  <si>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</si>
  <si>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</si>
  <si>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</si>
  <si>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</si>
  <si>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</si>
  <si>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</si>
  <si>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</si>
  <si>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</si>
  <si>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</si>
  <si>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</si>
  <si>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</si>
  <si>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</si>
  <si>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</si>
  <si>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</si>
  <si>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</si>
  <si>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</si>
  <si>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</si>
  <si>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</si>
  <si>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</si>
  <si>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</si>
  <si>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 elegante de espalda abierta_XS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</si>
  <si>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</si>
  <si>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</si>
  <si>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</si>
  <si>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</si>
  <si>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</si>
  <si>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</si>
  <si>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</si>
  <si>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</si>
  <si>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</si>
  <si>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</si>
  <si>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</si>
  <si>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</si>
  <si>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</si>
  <si>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</si>
  <si>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</si>
  <si>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</si>
  <si>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</si>
  <si>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</si>
  <si>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</si>
  <si>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</si>
  <si>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</si>
  <si>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</si>
  <si>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</si>
  <si>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</si>
  <si>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</si>
  <si>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</si>
  <si>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</si>
  <si>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</si>
  <si>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</si>
  <si>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</si>
  <si>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</si>
  <si>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</si>
  <si>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</si>
  <si>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</si>
  <si>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</si>
  <si>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</si>
  <si>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</si>
  <si>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</si>
  <si>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</si>
  <si>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</si>
  <si>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</si>
  <si>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</si>
  <si>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</si>
  <si>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</si>
  <si>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</si>
  <si>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</si>
  <si>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</si>
  <si>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</si>
  <si>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</si>
  <si>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</si>
  <si>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</si>
  <si>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</si>
  <si>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</si>
  <si>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</si>
  <si>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</si>
  <si>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</si>
  <si>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</si>
  <si>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</si>
  <si>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</si>
  <si>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</si>
  <si>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</si>
  <si>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</si>
  <si>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</si>
  <si>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</si>
  <si>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</si>
  <si>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</si>
  <si>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</si>
  <si>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</si>
  <si>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</si>
  <si>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</si>
  <si>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</si>
  <si>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</si>
  <si>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</si>
  <si>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</si>
  <si>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</si>
  <si>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</si>
  <si>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</si>
  <si>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</si>
  <si>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</si>
  <si>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</si>
  <si>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</si>
  <si>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</si>
  <si>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</si>
  <si>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</si>
  <si>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</si>
  <si>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</si>
  <si>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</si>
  <si>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</si>
  <si>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</si>
  <si>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</si>
  <si>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Day</t>
  </si>
  <si>
    <t>UniTalla</t>
  </si>
  <si>
    <t>Pareo Falda transparente</t>
  </si>
  <si>
    <t>Talla XS</t>
  </si>
  <si>
    <t>Bañador bikini  floral</t>
  </si>
  <si>
    <t>Talla XL</t>
  </si>
  <si>
    <t>Bañador bikini floral</t>
  </si>
  <si>
    <t>Talla S</t>
  </si>
  <si>
    <t>Vestido camisero elegante</t>
  </si>
  <si>
    <t>Pareo pantalón en malla</t>
  </si>
  <si>
    <t>Talla M</t>
  </si>
  <si>
    <t>Talla L</t>
  </si>
  <si>
    <t>Bikini fuccia</t>
  </si>
  <si>
    <t>Enguatada solera</t>
  </si>
  <si>
    <t>Bañador con lazo en con traste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</si>
  <si>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</si>
  <si>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</si>
  <si>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</si>
  <si>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</si>
  <si>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</si>
  <si>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</si>
  <si>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</si>
  <si>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</si>
  <si>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</si>
  <si>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</si>
  <si>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</si>
  <si>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</si>
  <si>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Vestido Slip satinado</t>
  </si>
  <si>
    <t>Talla Única</t>
  </si>
  <si>
    <t>Talla 36</t>
  </si>
  <si>
    <t>Talla 40</t>
  </si>
  <si>
    <t>Talla 38</t>
  </si>
  <si>
    <t>Talla 36/37</t>
  </si>
  <si>
    <t>Talla 41</t>
  </si>
  <si>
    <t>Sandalias anudadas</t>
  </si>
  <si>
    <t>Alpargatas a cuadros</t>
  </si>
  <si>
    <t>Sandalias trenzadas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</si>
  <si>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</si>
  <si>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</si>
  <si>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</si>
  <si>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</si>
  <si>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</si>
  <si>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</si>
  <si>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</si>
  <si>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</si>
  <si>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</si>
  <si>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</si>
  <si>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</si>
  <si>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</si>
  <si>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</si>
  <si>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</si>
  <si>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</si>
  <si>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</si>
  <si>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Royal</t>
  </si>
  <si>
    <t>Vestido Azul Real</t>
  </si>
  <si>
    <t>Pants Regular Fit</t>
  </si>
  <si>
    <t>Shorts Regular Denim</t>
  </si>
  <si>
    <t>Sandalias Trenzadas</t>
  </si>
  <si>
    <t>Sandalias amor</t>
  </si>
  <si>
    <t>Bikini canalé con herrajes</t>
  </si>
  <si>
    <t>Bañador de una pieza con degradado</t>
  </si>
  <si>
    <t>Bañador con estampado floral</t>
  </si>
  <si>
    <t>Bikini con cordón lateral</t>
  </si>
  <si>
    <t>Bañador una pieza con cremallera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</si>
  <si>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</si>
  <si>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</si>
  <si>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</si>
  <si>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</si>
  <si>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</si>
  <si>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</si>
  <si>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</si>
  <si>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</si>
  <si>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</si>
  <si>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</si>
  <si>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</si>
  <si>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</si>
  <si>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</si>
  <si>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</si>
  <si>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</si>
  <si>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</si>
  <si>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</si>
  <si>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</si>
  <si>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</si>
  <si>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</si>
  <si>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</si>
  <si>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</si>
  <si>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</si>
  <si>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</si>
  <si>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</si>
  <si>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</si>
  <si>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</si>
  <si>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</si>
  <si>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</si>
  <si>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</si>
  <si>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</si>
  <si>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</si>
  <si>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Bikini mangas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</si>
  <si>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</si>
  <si>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</si>
  <si>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</si>
  <si>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</si>
  <si>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</si>
  <si>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</si>
  <si>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</si>
  <si>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</si>
  <si>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</si>
  <si>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>Talla M NEGRO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</si>
  <si>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</si>
  <si>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</si>
  <si>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</si>
  <si>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</si>
  <si>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</si>
  <si>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</si>
  <si>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</si>
  <si>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</si>
  <si>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</si>
  <si>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</si>
  <si>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Talla M VERDE</t>
  </si>
  <si>
    <t>Vestido con escote de cintura con fruncido</t>
  </si>
  <si>
    <t>Talla 3XL</t>
  </si>
  <si>
    <t>Bolsa cartera con manija</t>
  </si>
  <si>
    <t>Zapatillas con cordón ribete en abanico</t>
  </si>
  <si>
    <t>3 piezas Bañador bikini triángulo halter con estampado geométrico con pantalones cover up</t>
  </si>
  <si>
    <t>3 piezas Bañador bikini push up con estampado tropical con falda de playa</t>
  </si>
  <si>
    <t>Hombres Gafas de moda simple</t>
  </si>
  <si>
    <t>S</t>
  </si>
  <si>
    <t>Talla C</t>
  </si>
  <si>
    <t>Cubierta de pezón de metal vinculado</t>
  </si>
  <si>
    <t>Body de manga farol con un hombro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</si>
  <si>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</si>
  <si>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</si>
  <si>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</si>
  <si>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</si>
  <si>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</si>
  <si>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</si>
  <si>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</si>
  <si>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</si>
  <si>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</si>
  <si>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</si>
  <si>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>Top manga corta</t>
  </si>
  <si>
    <t>Gorra de malla</t>
  </si>
  <si>
    <t>Visera rosa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</si>
  <si>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</si>
  <si>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</si>
  <si>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</si>
  <si>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</si>
  <si>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</si>
  <si>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</si>
  <si>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</si>
  <si>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</si>
  <si>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</si>
  <si>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</si>
  <si>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</si>
  <si>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</si>
  <si>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</si>
  <si>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</si>
  <si>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</si>
  <si>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</si>
  <si>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</si>
  <si>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</si>
  <si>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</si>
  <si>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</si>
  <si>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</si>
  <si>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</si>
  <si>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</si>
  <si>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</si>
  <si>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</si>
  <si>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</si>
  <si>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</si>
  <si>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</si>
  <si>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</si>
  <si>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</si>
  <si>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</si>
  <si>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</si>
  <si>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</si>
  <si>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</si>
  <si>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</si>
  <si>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</si>
  <si>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</si>
  <si>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</si>
  <si>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</si>
  <si>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</si>
  <si>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</si>
  <si>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</si>
  <si>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</si>
  <si>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</si>
  <si>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</si>
  <si>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</si>
  <si>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</si>
  <si>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</si>
  <si>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</si>
  <si>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corto de cuello cuadrado con estampado floral</t>
  </si>
  <si>
    <t>Top halter con fruncido ribete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</si>
  <si>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</si>
  <si>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</si>
  <si>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</si>
  <si>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</si>
  <si>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</si>
  <si>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</si>
  <si>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</si>
  <si>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</si>
  <si>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</si>
  <si>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</si>
  <si>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</si>
  <si>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</si>
  <si>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</si>
  <si>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</si>
  <si>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 xml:space="preserve">Conjunto falda con estampado floral </t>
  </si>
  <si>
    <t>Jumpsuit palazzo de tie dye</t>
  </si>
  <si>
    <t xml:space="preserve">Conjunto short y camisa con botón de hombros caídos </t>
  </si>
  <si>
    <t>Conjunto camiseta y pantalón con estampado floral</t>
  </si>
  <si>
    <t>Vestido ajustado de espalda abierta</t>
  </si>
  <si>
    <t>Vestido línea A con cremallera trasera</t>
  </si>
  <si>
    <t>Vestido línea A unicolor con cremallera trasera</t>
  </si>
  <si>
    <t>Conjunto Top corto &amp; Falda bajo con abertura</t>
  </si>
  <si>
    <t>ConjuntotTop tubo corto &amp; Pantalones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</si>
  <si>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</si>
  <si>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</si>
  <si>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</si>
  <si>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</si>
  <si>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</si>
  <si>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>Vestido con estampado floral con cinturón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</si>
  <si>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</si>
  <si>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</si>
  <si>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</si>
  <si>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</si>
  <si>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</si>
  <si>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</si>
  <si>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</si>
  <si>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Vestido  fruncido de espalda abierta  cruzada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</si>
  <si>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</si>
  <si>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</si>
  <si>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</si>
  <si>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</si>
  <si>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</si>
  <si>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</si>
  <si>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cruzado con cinturón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</si>
  <si>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</si>
  <si>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</si>
  <si>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</si>
  <si>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</si>
  <si>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</si>
  <si>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</si>
  <si>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</si>
  <si>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</si>
  <si>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</si>
  <si>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</si>
  <si>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>Bañador bikini halter con estampado floral</t>
  </si>
  <si>
    <t>Bañador bikini tropical con estampado de hoja</t>
  </si>
  <si>
    <t>Mono con cinturón cruzado bohemio</t>
  </si>
  <si>
    <t xml:space="preserve">Vestido con cordón de espalda abierta </t>
  </si>
  <si>
    <t>Vestido de manga farol con abertura</t>
  </si>
  <si>
    <t xml:space="preserve">Skort asimétrico con estampado floral </t>
  </si>
  <si>
    <t>Short</t>
  </si>
  <si>
    <t>Bolso cartera guateado con perla artificial</t>
  </si>
  <si>
    <t>Vestido cruzado de lunares</t>
  </si>
  <si>
    <t>Vestido con escote de corazón</t>
  </si>
  <si>
    <t xml:space="preserve">Vestido con estampado floral fruncido 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</si>
  <si>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</si>
  <si>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</si>
  <si>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</si>
  <si>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</si>
  <si>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 xml:space="preserve">Bikini push up con estampado tropical </t>
  </si>
  <si>
    <t>Capucha de dos tonos</t>
  </si>
  <si>
    <t xml:space="preserve">Bikini triángulo halter con estampado geométrico con pantalones </t>
  </si>
  <si>
    <t>Estuche para gafas transparente</t>
  </si>
  <si>
    <t>alcetines unicolor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</si>
  <si>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</si>
  <si>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</si>
  <si>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</si>
  <si>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</si>
  <si>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</si>
  <si>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Vestido de muslo con abertura bustier</t>
  </si>
  <si>
    <t>Camiseta corta unicolor con abertura</t>
  </si>
  <si>
    <t xml:space="preserve">Vestido pecho con fruncido </t>
  </si>
  <si>
    <t>Vestido con estampado jungla</t>
  </si>
  <si>
    <t>Pareos</t>
  </si>
  <si>
    <t>Pantalones elegantes</t>
  </si>
  <si>
    <t>Shorts</t>
  </si>
  <si>
    <t>Bermudas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</si>
</sst>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8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0" fontId="4" fillId="15" borderId="1" xfId="0" applyFont="1" applyFill="1" applyBorder="1">
      <alignment vertical="top" wrapText="1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5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787149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5726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9" dataDxfId="37" headerRowBorderDxfId="38" tableBorderDxfId="36">
  <autoFilter ref="A2:AA431" xr:uid="{2C3F7A77-AA9A-9049-9BD3-D03FDDAB2B95}"/>
  <tableColumns count="27">
    <tableColumn id="28" xr3:uid="{0CDE7E80-246F-9642-A518-1282133B0DD5}" name="Code" dataDxfId="35"/>
    <tableColumn id="1" xr3:uid="{2C453DBF-7AB3-4C4E-AB99-D0695F989E26}" name="Foto" dataDxfId="34"/>
    <tableColumn id="3" xr3:uid="{F2B89EA9-E152-AC45-BAD1-18B8A1A78055}" name="Type" dataDxfId="33"/>
    <tableColumn id="4" xr3:uid="{E079105E-5F52-DC43-8691-683EFDF2D6A8}" name="Category" dataDxfId="32"/>
    <tableColumn id="5" xr3:uid="{DC8749DD-8D68-5641-B45F-3231107C111B}" name="Title" dataDxfId="31"/>
    <tableColumn id="6" xr3:uid="{5ACC1848-DB9A-1D4E-8959-7ACE34F9684E}" name="Description" dataDxfId="30"/>
    <tableColumn id="7" xr3:uid="{64C559F8-872F-9C40-926B-1FBAD12F046B}" name="Brand" dataDxfId="29"/>
    <tableColumn id="8" xr3:uid="{38BDB79F-162F-8E42-A3E3-7BC4CC6214BA}" name="Keywords" dataDxfId="28"/>
    <tableColumn id="9" xr3:uid="{93F24BFE-0E66-2248-AFAD-390AE8F9462D}" name="Unit" dataDxfId="27"/>
    <tableColumn id="10" xr3:uid="{BB3463D4-12F6-0942-B6F7-362663D538D3}" name="Unit Tag" dataDxfId="26"/>
    <tableColumn id="11" xr3:uid="{E575CDEE-BACD-6F40-91ED-477FCADB9CF1}" name="Picture" dataDxfId="25"/>
    <tableColumn id="12" xr3:uid="{AC24821D-9AD1-3A46-A2DD-6430B612E786}" name="Media" dataDxfId="24"/>
    <tableColumn id="13" xr3:uid="{99FED3F8-23A2-7D44-A402-D8E46215D411}" name="Pricing 1" dataDxfId="23">
      <calculatedColumnFormula>Z3</calculatedColumnFormula>
    </tableColumn>
    <tableColumn id="14" xr3:uid="{50706C28-2D0E-4641-80F1-EE2C5B8F7125}" name="Pricing Ref 1" dataDxfId="22"/>
    <tableColumn id="15" xr3:uid="{A92ECA4D-AC2B-A744-AA0A-A77850574C37}" name="Entradas" dataDxfId="21"/>
    <tableColumn id="16" xr3:uid="{616B21E5-25FD-B94F-97F9-58B8EDC40DE6}" name="Salidas" dataDxfId="20">
      <calculatedColumnFormula>SUMIFS(VENTAS[Cantidad],VENTAS[Code],INVENTARIO[[#This Row],[Code]])</calculatedColumnFormula>
    </tableColumn>
    <tableColumn id="17" xr3:uid="{9D7AB1D3-B97D-A245-B71B-95057FAAC447}" name="Stock Actual" dataDxfId="19">
      <calculatedColumnFormula>INVENTARIO[[#This Row],[Entradas]]-INVENTARIO[[#This Row],[Salidas]]</calculatedColumnFormula>
    </tableColumn>
    <tableColumn id="18" xr3:uid="{C19FC3A5-7F68-BD46-AB51-847A5CF1C420}" name="Costo Unitario (MXN)" dataDxfId="18"/>
    <tableColumn id="19" xr3:uid="{AA7C9989-9B9A-DE41-84B3-E777B0CFFC80}" name="USD -&gt; MXN" dataDxfId="17"/>
    <tableColumn id="20" xr3:uid="{47CEAB57-BA58-3A4E-8836-7547C0A8670B}" name="Costo Unitario (USD)" dataDxfId="16">
      <calculatedColumnFormula>R3/S3</calculatedColumnFormula>
    </tableColumn>
    <tableColumn id="21" xr3:uid="{6044B009-325A-1E48-996D-3795B08AD37D}" name="Peso (g)" dataDxfId="15"/>
    <tableColumn id="22" xr3:uid="{3FE36986-70B1-7045-B79B-1F306E510CCC}" name="Precio Envío Kilogramo (USD)" dataDxfId="14"/>
    <tableColumn id="23" xr3:uid="{8E0BCE09-A215-4E49-9ADF-CC46A3A57580}" name="Costo Envío (USD)" dataDxfId="13">
      <calculatedColumnFormula>U3*V3/1000</calculatedColumnFormula>
    </tableColumn>
    <tableColumn id="24" xr3:uid="{E0BD5240-C369-CD49-B503-D3EF4D94A89D}" name="Costo Total (USD)" dataDxfId="12">
      <calculatedColumnFormula>T3+W3</calculatedColumnFormula>
    </tableColumn>
    <tableColumn id="25" xr3:uid="{D2FD5BA1-0777-4446-96AC-0A15858284E3}" name="Precio Venta Ideal" dataDxfId="11">
      <calculatedColumnFormula>T3*1.5+W3</calculatedColumnFormula>
    </tableColumn>
    <tableColumn id="26" xr3:uid="{0CF8E044-9EA3-C143-9605-5C9780CD5463}" name="Precio Venta Final" dataDxfId="10">
      <calculatedColumnFormula>ROUNDUP(Y3,0)</calculatedColumnFormula>
    </tableColumn>
    <tableColumn id="27" xr3:uid="{BC945D69-9F4B-7A40-8582-5050E162AF5D}" name="Ganancia" dataDxfId="9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9" totalsRowShown="0" headerRowDxfId="8">
  <autoFilter ref="A2:J139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7">
      <calculatedColumnFormula>IFERROR(VLOOKUP(VENTAS[[#This Row],[Code]],INVENTARIO[],5,FALSE),"-")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topLeftCell="A161" zoomScale="125" zoomScaleNormal="80" workbookViewId="0">
      <selection activeCell="H163" sqref="H163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432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25</v>
      </c>
      <c r="T2" s="12" t="s">
        <v>20</v>
      </c>
      <c r="U2" s="11" t="s">
        <v>24</v>
      </c>
      <c r="V2" s="12" t="s">
        <v>26</v>
      </c>
      <c r="W2" s="12" t="s">
        <v>29</v>
      </c>
      <c r="X2" s="12" t="s">
        <v>30</v>
      </c>
      <c r="Y2" s="12" t="s">
        <v>21</v>
      </c>
      <c r="Z2" s="12" t="s">
        <v>22</v>
      </c>
      <c r="AA2" s="12" t="s">
        <v>23</v>
      </c>
    </row>
    <row r="3" spans="1:27" ht="50" customHeight="1" x14ac:dyDescent="0.15">
      <c r="A3" s="20" t="s">
        <v>401</v>
      </c>
      <c r="B3" s="7"/>
      <c r="C3" s="21" t="s">
        <v>12</v>
      </c>
      <c r="D3" s="16" t="s">
        <v>1017</v>
      </c>
      <c r="E3" s="16" t="s">
        <v>743</v>
      </c>
      <c r="F3" s="16" t="s">
        <v>742</v>
      </c>
      <c r="G3" s="26" t="s">
        <v>167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8</v>
      </c>
      <c r="N3" s="24">
        <v>10</v>
      </c>
      <c r="O3" s="22">
        <v>10</v>
      </c>
      <c r="P3" s="22">
        <f>SUMIFS(VENTAS[Cantidad],VENTAS[Code],INVENTARIO[[#This Row],[Code]])</f>
        <v>8</v>
      </c>
      <c r="Q3" s="22">
        <f>INVENTARIO[[#This Row],[Entradas]]-INVENTARIO[[#This Row],[Salidas]]</f>
        <v>2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v>8</v>
      </c>
      <c r="AA3" s="25">
        <f>Z3-X3</f>
        <v>3.6627777777777775</v>
      </c>
    </row>
    <row r="4" spans="1:27" ht="50" customHeight="1" x14ac:dyDescent="0.15">
      <c r="A4" s="20" t="s">
        <v>400</v>
      </c>
      <c r="B4" s="6"/>
      <c r="C4" s="27" t="s">
        <v>12</v>
      </c>
      <c r="D4" s="16" t="s">
        <v>421</v>
      </c>
      <c r="E4" s="18" t="s">
        <v>745</v>
      </c>
      <c r="F4" s="18" t="s">
        <v>744</v>
      </c>
      <c r="G4" s="26" t="s">
        <v>167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25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v>25</v>
      </c>
      <c r="AA4" s="25">
        <f t="shared" ref="AA4:AA66" si="5">Z4-T4-W4</f>
        <v>6.6288888888888895</v>
      </c>
    </row>
    <row r="5" spans="1:27" ht="50" customHeight="1" x14ac:dyDescent="0.15">
      <c r="A5" s="20" t="s">
        <v>399</v>
      </c>
      <c r="B5" s="6"/>
      <c r="C5" s="27" t="s">
        <v>12</v>
      </c>
      <c r="D5" s="16" t="s">
        <v>421</v>
      </c>
      <c r="E5" s="18" t="s">
        <v>747</v>
      </c>
      <c r="F5" s="18" t="s">
        <v>746</v>
      </c>
      <c r="G5" s="26" t="s">
        <v>167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25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v>25</v>
      </c>
      <c r="AA5" s="25">
        <f t="shared" si="5"/>
        <v>5.4388888888888891</v>
      </c>
    </row>
    <row r="6" spans="1:27" ht="50" customHeight="1" x14ac:dyDescent="0.15">
      <c r="A6" s="20" t="s">
        <v>87</v>
      </c>
      <c r="B6" s="6"/>
      <c r="C6" s="27" t="s">
        <v>12</v>
      </c>
      <c r="D6" s="28" t="s">
        <v>51</v>
      </c>
      <c r="E6" s="18" t="s">
        <v>749</v>
      </c>
      <c r="F6" s="18" t="s">
        <v>748</v>
      </c>
      <c r="G6" s="26" t="s">
        <v>167</v>
      </c>
      <c r="H6" s="26" t="s">
        <v>481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5"/>
        <v>11.422777777777778</v>
      </c>
    </row>
    <row r="7" spans="1:27" ht="50" customHeight="1" x14ac:dyDescent="0.15">
      <c r="A7" s="20" t="s">
        <v>88</v>
      </c>
      <c r="B7" s="6"/>
      <c r="C7" s="27" t="s">
        <v>12</v>
      </c>
      <c r="D7" s="28" t="s">
        <v>51</v>
      </c>
      <c r="E7" s="18" t="s">
        <v>749</v>
      </c>
      <c r="F7" s="18" t="s">
        <v>744</v>
      </c>
      <c r="G7" s="26" t="s">
        <v>167</v>
      </c>
      <c r="H7" s="26" t="s">
        <v>481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5"/>
        <v>11.422777777777778</v>
      </c>
    </row>
    <row r="8" spans="1:27" ht="50" customHeight="1" x14ac:dyDescent="0.15">
      <c r="A8" s="20" t="s">
        <v>89</v>
      </c>
      <c r="B8" s="6"/>
      <c r="C8" s="27" t="s">
        <v>12</v>
      </c>
      <c r="D8" s="28" t="s">
        <v>51</v>
      </c>
      <c r="E8" s="18" t="s">
        <v>749</v>
      </c>
      <c r="F8" s="18" t="s">
        <v>744</v>
      </c>
      <c r="G8" s="26" t="s">
        <v>167</v>
      </c>
      <c r="H8" s="26" t="s">
        <v>481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5"/>
        <v>11.422777777777778</v>
      </c>
    </row>
    <row r="9" spans="1:27" ht="50" customHeight="1" x14ac:dyDescent="0.15">
      <c r="A9" s="55" t="s">
        <v>396</v>
      </c>
      <c r="B9" s="6"/>
      <c r="C9" s="27" t="s">
        <v>12</v>
      </c>
      <c r="D9" s="28" t="s">
        <v>1017</v>
      </c>
      <c r="E9" s="18" t="s">
        <v>750</v>
      </c>
      <c r="F9" s="18" t="s">
        <v>744</v>
      </c>
      <c r="G9" s="26" t="s">
        <v>167</v>
      </c>
      <c r="H9" s="26" t="s">
        <v>482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15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v>15</v>
      </c>
      <c r="AA9" s="25">
        <f t="shared" si="5"/>
        <v>4.9366666666666674</v>
      </c>
    </row>
    <row r="10" spans="1:27" ht="50" customHeight="1" x14ac:dyDescent="0.15">
      <c r="A10" s="20" t="s">
        <v>397</v>
      </c>
      <c r="B10" s="6"/>
      <c r="C10" s="27" t="s">
        <v>12</v>
      </c>
      <c r="D10" s="28" t="s">
        <v>1017</v>
      </c>
      <c r="E10" s="18" t="s">
        <v>750</v>
      </c>
      <c r="F10" s="18" t="s">
        <v>751</v>
      </c>
      <c r="G10" s="26" t="s">
        <v>167</v>
      </c>
      <c r="H10" s="26" t="s">
        <v>482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15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v>15</v>
      </c>
      <c r="AA10" s="25">
        <f t="shared" si="5"/>
        <v>4.9366666666666674</v>
      </c>
    </row>
    <row r="11" spans="1:27" ht="50" customHeight="1" x14ac:dyDescent="0.15">
      <c r="A11" s="20" t="s">
        <v>398</v>
      </c>
      <c r="B11" s="6"/>
      <c r="C11" s="27" t="s">
        <v>12</v>
      </c>
      <c r="D11" s="28" t="s">
        <v>1017</v>
      </c>
      <c r="E11" s="18" t="s">
        <v>750</v>
      </c>
      <c r="F11" s="18" t="s">
        <v>752</v>
      </c>
      <c r="G11" s="26" t="s">
        <v>167</v>
      </c>
      <c r="H11" s="26" t="s">
        <v>482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15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v>15</v>
      </c>
      <c r="AA11" s="25">
        <f t="shared" si="5"/>
        <v>4.9366666666666674</v>
      </c>
    </row>
    <row r="12" spans="1:27" ht="50" customHeight="1" x14ac:dyDescent="0.15">
      <c r="A12" s="20" t="s">
        <v>48</v>
      </c>
      <c r="B12" s="6"/>
      <c r="C12" s="27" t="s">
        <v>12</v>
      </c>
      <c r="D12" s="28" t="s">
        <v>421</v>
      </c>
      <c r="E12" s="18" t="s">
        <v>839</v>
      </c>
      <c r="F12" s="18" t="s">
        <v>752</v>
      </c>
      <c r="G12" s="26" t="s">
        <v>167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25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v>25</v>
      </c>
      <c r="AA12" s="25">
        <f t="shared" si="5"/>
        <v>9.0833333333333339</v>
      </c>
    </row>
    <row r="13" spans="1:27" ht="50" customHeight="1" x14ac:dyDescent="0.15">
      <c r="A13" s="30" t="s">
        <v>359</v>
      </c>
      <c r="B13" s="6"/>
      <c r="C13" s="27" t="s">
        <v>12</v>
      </c>
      <c r="D13" s="28" t="s">
        <v>421</v>
      </c>
      <c r="E13" s="18" t="s">
        <v>753</v>
      </c>
      <c r="F13" s="18" t="s">
        <v>748</v>
      </c>
      <c r="G13" s="26" t="s">
        <v>167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22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v>22</v>
      </c>
      <c r="AA13" s="25">
        <f t="shared" si="5"/>
        <v>7.5049999999999999</v>
      </c>
    </row>
    <row r="14" spans="1:27" ht="50" customHeight="1" x14ac:dyDescent="0.15">
      <c r="A14" s="31" t="s">
        <v>360</v>
      </c>
      <c r="B14" s="28"/>
      <c r="C14" s="27" t="s">
        <v>12</v>
      </c>
      <c r="D14" s="28" t="s">
        <v>421</v>
      </c>
      <c r="E14" s="18" t="s">
        <v>753</v>
      </c>
      <c r="F14" s="18" t="s">
        <v>751</v>
      </c>
      <c r="G14" s="26" t="s">
        <v>167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22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v>22</v>
      </c>
      <c r="AA14" s="25">
        <f t="shared" si="5"/>
        <v>7.5049999999999999</v>
      </c>
    </row>
    <row r="15" spans="1:27" ht="50" customHeight="1" x14ac:dyDescent="0.15">
      <c r="A15" s="30" t="s">
        <v>406</v>
      </c>
      <c r="B15" s="28"/>
      <c r="C15" s="27" t="s">
        <v>12</v>
      </c>
      <c r="D15" s="28" t="s">
        <v>421</v>
      </c>
      <c r="E15" s="18" t="s">
        <v>754</v>
      </c>
      <c r="F15" s="18" t="s">
        <v>748</v>
      </c>
      <c r="G15" s="26" t="s">
        <v>167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ref="Z15:Z44" si="6">ROUNDUP(Y15,0)</f>
        <v>17</v>
      </c>
      <c r="AA15" s="25">
        <f t="shared" si="5"/>
        <v>4.6033333333333335</v>
      </c>
    </row>
    <row r="16" spans="1:27" ht="50" customHeight="1" x14ac:dyDescent="0.15">
      <c r="A16" s="31" t="s">
        <v>49</v>
      </c>
      <c r="B16" s="28"/>
      <c r="C16" s="27" t="s">
        <v>12</v>
      </c>
      <c r="D16" s="28" t="s">
        <v>421</v>
      </c>
      <c r="E16" s="18" t="s">
        <v>755</v>
      </c>
      <c r="F16" s="18" t="s">
        <v>748</v>
      </c>
      <c r="G16" s="26" t="s">
        <v>167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20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>
        <v>250</v>
      </c>
      <c r="V16" s="25">
        <v>17</v>
      </c>
      <c r="W16" s="25">
        <f t="shared" si="2"/>
        <v>4.25</v>
      </c>
      <c r="X16" s="25">
        <f t="shared" si="3"/>
        <v>13.416666666666666</v>
      </c>
      <c r="Y16" s="25">
        <f t="shared" si="4"/>
        <v>18</v>
      </c>
      <c r="Z16" s="25">
        <v>20</v>
      </c>
      <c r="AA16" s="25">
        <f t="shared" si="5"/>
        <v>6.5833333333333339</v>
      </c>
    </row>
    <row r="17" spans="1:27" ht="50" customHeight="1" x14ac:dyDescent="0.15">
      <c r="A17" s="30" t="s">
        <v>361</v>
      </c>
      <c r="B17" s="28"/>
      <c r="C17" s="27" t="s">
        <v>12</v>
      </c>
      <c r="D17" s="28" t="s">
        <v>421</v>
      </c>
      <c r="E17" s="18" t="s">
        <v>800</v>
      </c>
      <c r="F17" s="18" t="s">
        <v>751</v>
      </c>
      <c r="G17" s="26" t="s">
        <v>167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18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v>18</v>
      </c>
      <c r="AA17" s="25">
        <f t="shared" si="5"/>
        <v>5.6916666666666664</v>
      </c>
    </row>
    <row r="18" spans="1:27" ht="50" customHeight="1" x14ac:dyDescent="0.15">
      <c r="A18" s="31" t="s">
        <v>362</v>
      </c>
      <c r="B18" s="28"/>
      <c r="C18" s="27" t="s">
        <v>12</v>
      </c>
      <c r="D18" s="28" t="s">
        <v>421</v>
      </c>
      <c r="E18" s="18" t="s">
        <v>800</v>
      </c>
      <c r="F18" s="18" t="s">
        <v>744</v>
      </c>
      <c r="G18" s="26" t="s">
        <v>167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18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v>18</v>
      </c>
      <c r="AA18" s="25">
        <f t="shared" si="5"/>
        <v>5.6916666666666664</v>
      </c>
    </row>
    <row r="19" spans="1:27" ht="50" customHeight="1" x14ac:dyDescent="0.15">
      <c r="A19" s="30" t="s">
        <v>50</v>
      </c>
      <c r="B19" s="28"/>
      <c r="C19" s="27" t="s">
        <v>12</v>
      </c>
      <c r="D19" s="28" t="s">
        <v>421</v>
      </c>
      <c r="E19" s="18" t="s">
        <v>801</v>
      </c>
      <c r="F19" s="18" t="s">
        <v>748</v>
      </c>
      <c r="G19" s="26" t="s">
        <v>167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25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v>25</v>
      </c>
      <c r="AA19" s="25">
        <f t="shared" si="5"/>
        <v>9.3155555555555551</v>
      </c>
    </row>
    <row r="20" spans="1:27" ht="50" customHeight="1" x14ac:dyDescent="0.15">
      <c r="A20" s="31" t="s">
        <v>56</v>
      </c>
      <c r="B20" s="28"/>
      <c r="C20" s="27" t="s">
        <v>12</v>
      </c>
      <c r="D20" s="28" t="s">
        <v>421</v>
      </c>
      <c r="E20" s="18" t="s">
        <v>802</v>
      </c>
      <c r="F20" s="18" t="s">
        <v>746</v>
      </c>
      <c r="G20" s="26" t="s">
        <v>167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25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v>25</v>
      </c>
      <c r="AA20" s="25">
        <f t="shared" si="5"/>
        <v>5.1611111111111105</v>
      </c>
    </row>
    <row r="21" spans="1:27" ht="50" customHeight="1" x14ac:dyDescent="0.15">
      <c r="A21" s="30" t="s">
        <v>57</v>
      </c>
      <c r="B21" s="28"/>
      <c r="C21" s="27" t="s">
        <v>12</v>
      </c>
      <c r="D21" s="28" t="s">
        <v>421</v>
      </c>
      <c r="E21" s="18" t="s">
        <v>802</v>
      </c>
      <c r="F21" s="18" t="s">
        <v>748</v>
      </c>
      <c r="G21" s="26" t="s">
        <v>167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25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v>25</v>
      </c>
      <c r="AA21" s="25">
        <f t="shared" si="5"/>
        <v>11.111111111111111</v>
      </c>
    </row>
    <row r="22" spans="1:27" ht="50" customHeight="1" x14ac:dyDescent="0.15">
      <c r="A22" s="31" t="s">
        <v>402</v>
      </c>
      <c r="B22" s="28"/>
      <c r="C22" s="27" t="s">
        <v>12</v>
      </c>
      <c r="D22" s="28" t="s">
        <v>421</v>
      </c>
      <c r="E22" s="18" t="s">
        <v>750</v>
      </c>
      <c r="F22" s="18" t="s">
        <v>744</v>
      </c>
      <c r="G22" s="26" t="s">
        <v>167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15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v>15</v>
      </c>
      <c r="AA22" s="25">
        <f t="shared" si="5"/>
        <v>8.4444444444444446</v>
      </c>
    </row>
    <row r="23" spans="1:27" ht="50" customHeight="1" x14ac:dyDescent="0.15">
      <c r="A23" s="30" t="s">
        <v>58</v>
      </c>
      <c r="B23" s="28"/>
      <c r="C23" s="27" t="s">
        <v>12</v>
      </c>
      <c r="D23" s="28" t="s">
        <v>421</v>
      </c>
      <c r="E23" s="18" t="s">
        <v>838</v>
      </c>
      <c r="F23" s="18" t="s">
        <v>748</v>
      </c>
      <c r="G23" s="26" t="s">
        <v>167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25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v>25</v>
      </c>
      <c r="AA23" s="25">
        <f t="shared" si="5"/>
        <v>10.936666666666666</v>
      </c>
    </row>
    <row r="24" spans="1:27" ht="50" customHeight="1" x14ac:dyDescent="0.15">
      <c r="A24" s="31" t="s">
        <v>363</v>
      </c>
      <c r="B24" s="28"/>
      <c r="C24" s="27" t="s">
        <v>12</v>
      </c>
      <c r="D24" s="28" t="s">
        <v>421</v>
      </c>
      <c r="E24" s="18" t="s">
        <v>803</v>
      </c>
      <c r="F24" s="18" t="s">
        <v>746</v>
      </c>
      <c r="G24" s="26" t="s">
        <v>167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22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v>22</v>
      </c>
      <c r="AA24" s="25">
        <f t="shared" si="5"/>
        <v>7.25</v>
      </c>
    </row>
    <row r="25" spans="1:27" ht="50" customHeight="1" x14ac:dyDescent="0.15">
      <c r="A25" s="31" t="s">
        <v>403</v>
      </c>
      <c r="B25" s="28"/>
      <c r="C25" s="27" t="s">
        <v>12</v>
      </c>
      <c r="D25" s="28" t="s">
        <v>1017</v>
      </c>
      <c r="E25" s="18" t="s">
        <v>750</v>
      </c>
      <c r="F25" s="18" t="s">
        <v>746</v>
      </c>
      <c r="G25" s="26" t="s">
        <v>167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6"/>
        <v>14</v>
      </c>
      <c r="AA25" s="25">
        <f t="shared" si="5"/>
        <v>4.2144444444444442</v>
      </c>
    </row>
    <row r="26" spans="1:27" ht="50" customHeight="1" x14ac:dyDescent="0.15">
      <c r="A26" s="31" t="s">
        <v>407</v>
      </c>
      <c r="B26" s="28"/>
      <c r="C26" s="27" t="s">
        <v>12</v>
      </c>
      <c r="D26" s="28" t="s">
        <v>421</v>
      </c>
      <c r="E26" s="18" t="s">
        <v>754</v>
      </c>
      <c r="F26" s="18" t="s">
        <v>746</v>
      </c>
      <c r="G26" s="26" t="s">
        <v>167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6"/>
        <v>18</v>
      </c>
      <c r="AA26" s="25">
        <f t="shared" si="5"/>
        <v>4.6683333333333339</v>
      </c>
    </row>
    <row r="27" spans="1:27" ht="50" customHeight="1" x14ac:dyDescent="0.15">
      <c r="A27" s="30" t="s">
        <v>364</v>
      </c>
      <c r="B27" s="28"/>
      <c r="C27" s="27" t="s">
        <v>12</v>
      </c>
      <c r="D27" s="28" t="s">
        <v>421</v>
      </c>
      <c r="E27" s="18" t="s">
        <v>800</v>
      </c>
      <c r="F27" s="18" t="s">
        <v>748</v>
      </c>
      <c r="G27" s="26" t="s">
        <v>167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18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>
        <v>175</v>
      </c>
      <c r="V27" s="25">
        <v>17</v>
      </c>
      <c r="W27" s="25">
        <f t="shared" si="2"/>
        <v>2.9750000000000001</v>
      </c>
      <c r="X27" s="25">
        <f t="shared" si="3"/>
        <v>12.697222222222221</v>
      </c>
      <c r="Y27" s="25">
        <f t="shared" si="4"/>
        <v>17.558333333333334</v>
      </c>
      <c r="Z27" s="25">
        <f t="shared" si="6"/>
        <v>18</v>
      </c>
      <c r="AA27" s="25">
        <f t="shared" si="5"/>
        <v>5.3027777777777789</v>
      </c>
    </row>
    <row r="28" spans="1:27" ht="50" customHeight="1" x14ac:dyDescent="0.15">
      <c r="A28" s="31" t="s">
        <v>365</v>
      </c>
      <c r="B28" s="28"/>
      <c r="C28" s="27" t="s">
        <v>12</v>
      </c>
      <c r="D28" s="28" t="s">
        <v>421</v>
      </c>
      <c r="E28" s="18" t="s">
        <v>800</v>
      </c>
      <c r="F28" s="18" t="s">
        <v>744</v>
      </c>
      <c r="G28" s="26" t="s">
        <v>167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6"/>
        <v>18</v>
      </c>
      <c r="AA28" s="25">
        <f t="shared" si="5"/>
        <v>5.3027777777777789</v>
      </c>
    </row>
    <row r="29" spans="1:27" ht="50" customHeight="1" x14ac:dyDescent="0.15">
      <c r="A29" s="30" t="s">
        <v>59</v>
      </c>
      <c r="B29" s="28"/>
      <c r="C29" s="27" t="s">
        <v>12</v>
      </c>
      <c r="D29" s="28" t="s">
        <v>421</v>
      </c>
      <c r="E29" s="18" t="s">
        <v>804</v>
      </c>
      <c r="F29" s="18" t="s">
        <v>756</v>
      </c>
      <c r="G29" s="26" t="s">
        <v>167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6"/>
        <v>29</v>
      </c>
      <c r="AA29" s="25">
        <f t="shared" si="5"/>
        <v>7.9194444444444443</v>
      </c>
    </row>
    <row r="30" spans="1:27" ht="50" customHeight="1" x14ac:dyDescent="0.15">
      <c r="A30" s="31" t="s">
        <v>60</v>
      </c>
      <c r="B30" s="28"/>
      <c r="C30" s="27" t="s">
        <v>12</v>
      </c>
      <c r="D30" s="28" t="s">
        <v>421</v>
      </c>
      <c r="E30" s="18" t="s">
        <v>805</v>
      </c>
      <c r="F30" s="18" t="s">
        <v>751</v>
      </c>
      <c r="G30" s="26" t="s">
        <v>167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6"/>
        <v>20</v>
      </c>
      <c r="AA30" s="25">
        <f t="shared" si="5"/>
        <v>5.9366666666666656</v>
      </c>
    </row>
    <row r="31" spans="1:27" ht="50" customHeight="1" x14ac:dyDescent="0.15">
      <c r="A31" s="30" t="s">
        <v>366</v>
      </c>
      <c r="B31" s="28"/>
      <c r="C31" s="27" t="s">
        <v>12</v>
      </c>
      <c r="D31" s="28" t="s">
        <v>421</v>
      </c>
      <c r="E31" s="18" t="s">
        <v>806</v>
      </c>
      <c r="F31" s="18" t="s">
        <v>752</v>
      </c>
      <c r="G31" s="26" t="s">
        <v>167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1</v>
      </c>
      <c r="Q31" s="26">
        <f>INVENTARIO[[#This Row],[Entradas]]-INVENTARIO[[#This Row],[Salidas]]</f>
        <v>0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6"/>
        <v>20</v>
      </c>
      <c r="AA31" s="25">
        <f t="shared" si="5"/>
        <v>5.5738888888888898</v>
      </c>
    </row>
    <row r="32" spans="1:27" ht="50" customHeight="1" x14ac:dyDescent="0.15">
      <c r="A32" s="31" t="s">
        <v>61</v>
      </c>
      <c r="B32" s="28"/>
      <c r="C32" s="27" t="s">
        <v>12</v>
      </c>
      <c r="D32" s="28" t="s">
        <v>421</v>
      </c>
      <c r="E32" s="18" t="s">
        <v>807</v>
      </c>
      <c r="F32" s="18" t="s">
        <v>748</v>
      </c>
      <c r="G32" s="26" t="s">
        <v>167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6"/>
        <v>21</v>
      </c>
      <c r="AA32" s="25">
        <f t="shared" si="5"/>
        <v>5.8711111111111105</v>
      </c>
    </row>
    <row r="33" spans="1:27" ht="50" customHeight="1" x14ac:dyDescent="0.15">
      <c r="A33" s="30" t="s">
        <v>62</v>
      </c>
      <c r="B33" s="28"/>
      <c r="C33" s="27" t="s">
        <v>12</v>
      </c>
      <c r="D33" s="28" t="s">
        <v>421</v>
      </c>
      <c r="E33" s="18" t="s">
        <v>808</v>
      </c>
      <c r="F33" s="18" t="s">
        <v>751</v>
      </c>
      <c r="G33" s="26" t="s">
        <v>167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6"/>
        <v>22</v>
      </c>
      <c r="AA33" s="25">
        <f t="shared" si="5"/>
        <v>6.1061111111111108</v>
      </c>
    </row>
    <row r="34" spans="1:27" ht="50" customHeight="1" x14ac:dyDescent="0.15">
      <c r="A34" s="31" t="s">
        <v>63</v>
      </c>
      <c r="B34" s="28"/>
      <c r="C34" s="27" t="s">
        <v>12</v>
      </c>
      <c r="D34" s="28" t="s">
        <v>421</v>
      </c>
      <c r="E34" s="18" t="s">
        <v>808</v>
      </c>
      <c r="F34" s="18" t="s">
        <v>752</v>
      </c>
      <c r="G34" s="26" t="s">
        <v>167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6"/>
        <v>22</v>
      </c>
      <c r="AA34" s="25">
        <f t="shared" si="5"/>
        <v>6.0211111111111109</v>
      </c>
    </row>
    <row r="35" spans="1:27" ht="50" customHeight="1" x14ac:dyDescent="0.15">
      <c r="A35" s="30" t="s">
        <v>404</v>
      </c>
      <c r="B35" s="28"/>
      <c r="C35" s="27" t="s">
        <v>12</v>
      </c>
      <c r="D35" s="28" t="s">
        <v>1017</v>
      </c>
      <c r="E35" s="18" t="s">
        <v>750</v>
      </c>
      <c r="F35" s="18" t="s">
        <v>748</v>
      </c>
      <c r="G35" s="26" t="s">
        <v>167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6"/>
        <v>14</v>
      </c>
      <c r="AA35" s="25">
        <f t="shared" si="5"/>
        <v>4.2144444444444442</v>
      </c>
    </row>
    <row r="36" spans="1:27" ht="50" customHeight="1" x14ac:dyDescent="0.15">
      <c r="A36" s="31" t="s">
        <v>64</v>
      </c>
      <c r="B36" s="28"/>
      <c r="C36" s="27" t="s">
        <v>12</v>
      </c>
      <c r="D36" s="28" t="s">
        <v>421</v>
      </c>
      <c r="E36" s="18" t="s">
        <v>809</v>
      </c>
      <c r="F36" s="18" t="s">
        <v>751</v>
      </c>
      <c r="G36" s="26" t="s">
        <v>167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22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>
        <v>250</v>
      </c>
      <c r="V36" s="25">
        <v>17</v>
      </c>
      <c r="W36" s="25">
        <f t="shared" si="2"/>
        <v>4.25</v>
      </c>
      <c r="X36" s="25">
        <f t="shared" si="3"/>
        <v>15.083333333333334</v>
      </c>
      <c r="Y36" s="25">
        <f t="shared" si="4"/>
        <v>20.5</v>
      </c>
      <c r="Z36" s="25">
        <v>22</v>
      </c>
      <c r="AA36" s="25">
        <f t="shared" si="5"/>
        <v>6.9166666666666661</v>
      </c>
    </row>
    <row r="37" spans="1:27" ht="50" customHeight="1" x14ac:dyDescent="0.15">
      <c r="A37" s="30" t="s">
        <v>367</v>
      </c>
      <c r="B37" s="28"/>
      <c r="C37" s="27" t="s">
        <v>12</v>
      </c>
      <c r="D37" s="28" t="s">
        <v>421</v>
      </c>
      <c r="E37" s="18" t="s">
        <v>800</v>
      </c>
      <c r="F37" s="18" t="s">
        <v>751</v>
      </c>
      <c r="G37" s="26" t="s">
        <v>167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18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>
        <v>175</v>
      </c>
      <c r="V37" s="25">
        <v>17</v>
      </c>
      <c r="W37" s="25">
        <f t="shared" si="2"/>
        <v>2.9750000000000001</v>
      </c>
      <c r="X37" s="25">
        <f t="shared" si="3"/>
        <v>12.419444444444444</v>
      </c>
      <c r="Y37" s="25">
        <f t="shared" si="4"/>
        <v>17.141666666666669</v>
      </c>
      <c r="Z37" s="25">
        <f t="shared" si="6"/>
        <v>18</v>
      </c>
      <c r="AA37" s="25">
        <f t="shared" si="5"/>
        <v>5.5805555555555557</v>
      </c>
    </row>
    <row r="38" spans="1:27" ht="50" customHeight="1" x14ac:dyDescent="0.15">
      <c r="A38" s="31" t="s">
        <v>368</v>
      </c>
      <c r="B38" s="28"/>
      <c r="C38" s="27" t="s">
        <v>12</v>
      </c>
      <c r="D38" s="28" t="s">
        <v>421</v>
      </c>
      <c r="E38" s="18" t="s">
        <v>800</v>
      </c>
      <c r="F38" s="18" t="s">
        <v>744</v>
      </c>
      <c r="G38" s="26" t="s">
        <v>167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6"/>
        <v>18</v>
      </c>
      <c r="AA38" s="25">
        <f t="shared" si="5"/>
        <v>5.5805555555555557</v>
      </c>
    </row>
    <row r="39" spans="1:27" ht="50" customHeight="1" x14ac:dyDescent="0.15">
      <c r="A39" s="30" t="s">
        <v>65</v>
      </c>
      <c r="B39" s="28"/>
      <c r="C39" s="27" t="s">
        <v>12</v>
      </c>
      <c r="D39" s="28" t="s">
        <v>421</v>
      </c>
      <c r="E39" s="18" t="s">
        <v>810</v>
      </c>
      <c r="F39" s="18" t="s">
        <v>748</v>
      </c>
      <c r="G39" s="26" t="s">
        <v>167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25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>
        <v>310</v>
      </c>
      <c r="V39" s="25">
        <v>17</v>
      </c>
      <c r="W39" s="25">
        <f t="shared" si="2"/>
        <v>5.27</v>
      </c>
      <c r="X39" s="25">
        <f t="shared" si="3"/>
        <v>19.158888888888889</v>
      </c>
      <c r="Y39" s="25">
        <f t="shared" si="4"/>
        <v>26.103333333333335</v>
      </c>
      <c r="Z39" s="25">
        <v>25</v>
      </c>
      <c r="AA39" s="25">
        <f t="shared" si="5"/>
        <v>5.8411111111111111</v>
      </c>
    </row>
    <row r="40" spans="1:27" ht="50" customHeight="1" x14ac:dyDescent="0.15">
      <c r="A40" s="31" t="s">
        <v>66</v>
      </c>
      <c r="B40" s="28"/>
      <c r="C40" s="27" t="s">
        <v>12</v>
      </c>
      <c r="D40" s="28" t="s">
        <v>421</v>
      </c>
      <c r="E40" s="18" t="s">
        <v>810</v>
      </c>
      <c r="F40" s="18" t="s">
        <v>746</v>
      </c>
      <c r="G40" s="26" t="s">
        <v>167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25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v>25</v>
      </c>
      <c r="AA40" s="25">
        <f t="shared" si="5"/>
        <v>5.8411111111111111</v>
      </c>
    </row>
    <row r="41" spans="1:27" ht="50" customHeight="1" x14ac:dyDescent="0.15">
      <c r="A41" s="51" t="s">
        <v>67</v>
      </c>
      <c r="B41" s="28"/>
      <c r="C41" s="27" t="s">
        <v>12</v>
      </c>
      <c r="D41" s="28" t="s">
        <v>421</v>
      </c>
      <c r="E41" s="18" t="s">
        <v>745</v>
      </c>
      <c r="F41" s="18" t="s">
        <v>748</v>
      </c>
      <c r="G41" s="26" t="s">
        <v>167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25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v>25</v>
      </c>
      <c r="AA41" s="25">
        <f t="shared" si="5"/>
        <v>6.266111111111111</v>
      </c>
    </row>
    <row r="42" spans="1:27" ht="50" customHeight="1" x14ac:dyDescent="0.15">
      <c r="A42" s="31" t="s">
        <v>369</v>
      </c>
      <c r="B42" s="28"/>
      <c r="C42" s="27" t="s">
        <v>12</v>
      </c>
      <c r="D42" s="28" t="s">
        <v>421</v>
      </c>
      <c r="E42" s="18" t="s">
        <v>837</v>
      </c>
      <c r="F42" s="18" t="s">
        <v>751</v>
      </c>
      <c r="G42" s="26" t="s">
        <v>167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22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>
        <v>200</v>
      </c>
      <c r="V42" s="25">
        <v>17</v>
      </c>
      <c r="W42" s="25">
        <f t="shared" si="2"/>
        <v>3.4</v>
      </c>
      <c r="X42" s="25">
        <f t="shared" si="3"/>
        <v>13.955555555555556</v>
      </c>
      <c r="Y42" s="25">
        <f t="shared" si="4"/>
        <v>19.233333333333331</v>
      </c>
      <c r="Z42" s="25">
        <v>22</v>
      </c>
      <c r="AA42" s="25">
        <f t="shared" si="5"/>
        <v>8.0444444444444443</v>
      </c>
    </row>
    <row r="43" spans="1:27" ht="50" customHeight="1" x14ac:dyDescent="0.15">
      <c r="A43" s="20" t="s">
        <v>370</v>
      </c>
      <c r="B43" s="6"/>
      <c r="C43" s="27" t="s">
        <v>12</v>
      </c>
      <c r="D43" s="28" t="s">
        <v>421</v>
      </c>
      <c r="E43" s="18" t="s">
        <v>803</v>
      </c>
      <c r="F43" s="18" t="s">
        <v>751</v>
      </c>
      <c r="G43" s="26" t="s">
        <v>167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5"/>
        <v>7.4494444444444445</v>
      </c>
    </row>
    <row r="44" spans="1:27" ht="50" customHeight="1" x14ac:dyDescent="0.15">
      <c r="A44" s="20" t="s">
        <v>68</v>
      </c>
      <c r="B44" s="6"/>
      <c r="C44" s="27" t="s">
        <v>12</v>
      </c>
      <c r="D44" s="28" t="s">
        <v>421</v>
      </c>
      <c r="E44" s="18" t="s">
        <v>802</v>
      </c>
      <c r="F44" s="18" t="s">
        <v>751</v>
      </c>
      <c r="G44" s="26" t="s">
        <v>167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6"/>
        <v>25</v>
      </c>
      <c r="AA44" s="25">
        <f t="shared" si="5"/>
        <v>6.9688888888888894</v>
      </c>
    </row>
    <row r="45" spans="1:27" ht="50" customHeight="1" x14ac:dyDescent="0.15">
      <c r="A45" s="20" t="s">
        <v>69</v>
      </c>
      <c r="B45" s="6"/>
      <c r="C45" s="27" t="s">
        <v>12</v>
      </c>
      <c r="D45" s="28" t="s">
        <v>421</v>
      </c>
      <c r="E45" s="18" t="s">
        <v>836</v>
      </c>
      <c r="F45" s="18" t="s">
        <v>748</v>
      </c>
      <c r="G45" s="26" t="s">
        <v>167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25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v>25</v>
      </c>
      <c r="AA45" s="25">
        <f t="shared" si="5"/>
        <v>8.3122222222222213</v>
      </c>
    </row>
    <row r="46" spans="1:27" ht="50" customHeight="1" x14ac:dyDescent="0.15">
      <c r="A46" s="55" t="s">
        <v>70</v>
      </c>
      <c r="B46" s="6"/>
      <c r="C46" s="27" t="s">
        <v>12</v>
      </c>
      <c r="D46" s="28" t="s">
        <v>421</v>
      </c>
      <c r="E46" s="18" t="s">
        <v>483</v>
      </c>
      <c r="F46" s="18" t="s">
        <v>748</v>
      </c>
      <c r="G46" s="26" t="s">
        <v>167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25</v>
      </c>
      <c r="N46" s="25"/>
      <c r="O46" s="22">
        <v>2</v>
      </c>
      <c r="P46" s="26">
        <f>SUMIFS(VENTAS[Cantidad],VENTAS[Code],INVENTARIO[[#This Row],[Code]])</f>
        <v>2</v>
      </c>
      <c r="Q46" s="26">
        <f>INVENTARIO[[#This Row],[Entradas]]-INVENTARIO[[#This Row],[Salidas]]</f>
        <v>0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v>25</v>
      </c>
      <c r="AA46" s="25">
        <f t="shared" si="5"/>
        <v>8.2272222222222204</v>
      </c>
    </row>
    <row r="47" spans="1:27" ht="50" customHeight="1" x14ac:dyDescent="0.15">
      <c r="A47" s="20" t="s">
        <v>71</v>
      </c>
      <c r="B47" s="6"/>
      <c r="C47" s="27" t="s">
        <v>12</v>
      </c>
      <c r="D47" s="28" t="s">
        <v>421</v>
      </c>
      <c r="E47" s="18" t="s">
        <v>811</v>
      </c>
      <c r="F47" s="18" t="s">
        <v>748</v>
      </c>
      <c r="G47" s="26" t="s">
        <v>167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25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v>25</v>
      </c>
      <c r="AA47" s="25">
        <f t="shared" si="5"/>
        <v>10.488888888888889</v>
      </c>
    </row>
    <row r="48" spans="1:27" ht="50" customHeight="1" x14ac:dyDescent="0.15">
      <c r="A48" s="20" t="s">
        <v>449</v>
      </c>
      <c r="B48" s="6"/>
      <c r="C48" s="27" t="s">
        <v>12</v>
      </c>
      <c r="D48" s="16" t="s">
        <v>52</v>
      </c>
      <c r="E48" s="18" t="s">
        <v>813</v>
      </c>
      <c r="F48" s="18" t="s">
        <v>757</v>
      </c>
      <c r="G48" s="26" t="s">
        <v>167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https://github.com/uberboutique/whataform-repo/raw/main/pictures/TN0001.jpg</v>
      </c>
      <c r="L48" s="26"/>
      <c r="M48" s="24">
        <f t="shared" si="0"/>
        <v>20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v>20</v>
      </c>
      <c r="AA48" s="25">
        <f t="shared" si="5"/>
        <v>7.155555555555555</v>
      </c>
    </row>
    <row r="49" spans="1:27" ht="50" customHeight="1" x14ac:dyDescent="0.15">
      <c r="A49" s="20" t="s">
        <v>450</v>
      </c>
      <c r="B49" s="6"/>
      <c r="C49" s="27" t="s">
        <v>12</v>
      </c>
      <c r="D49" s="16" t="s">
        <v>52</v>
      </c>
      <c r="E49" s="18" t="s">
        <v>812</v>
      </c>
      <c r="F49" s="18" t="s">
        <v>758</v>
      </c>
      <c r="G49" s="26" t="s">
        <v>167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20</v>
      </c>
      <c r="N49" s="25"/>
      <c r="O49" s="22">
        <v>1</v>
      </c>
      <c r="P49" s="26">
        <f>SUMIFS(VENTAS[Cantidad],VENTAS[Code],INVENTARIO[[#This Row],[Code]])</f>
        <v>1</v>
      </c>
      <c r="Q49" s="26">
        <f>INVENTARIO[[#This Row],[Entradas]]-INVENTARIO[[#This Row],[Salidas]]</f>
        <v>0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v>20</v>
      </c>
      <c r="AA49" s="25">
        <f t="shared" si="5"/>
        <v>5.2338888888888899</v>
      </c>
    </row>
    <row r="50" spans="1:27" ht="50" customHeight="1" x14ac:dyDescent="0.15">
      <c r="A50" s="20" t="s">
        <v>451</v>
      </c>
      <c r="B50" s="6"/>
      <c r="C50" s="27" t="s">
        <v>12</v>
      </c>
      <c r="D50" s="16" t="s">
        <v>52</v>
      </c>
      <c r="E50" s="18" t="s">
        <v>814</v>
      </c>
      <c r="F50" s="18" t="s">
        <v>760</v>
      </c>
      <c r="G50" s="26" t="s">
        <v>167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https://github.com/uberboutique/whataform-repo/raw/main/pictures/TN0003.jpg</v>
      </c>
      <c r="L50" s="26"/>
      <c r="M50" s="24">
        <f t="shared" si="0"/>
        <v>20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v>20</v>
      </c>
      <c r="AA50" s="25">
        <f t="shared" si="5"/>
        <v>8.9011111111111099</v>
      </c>
    </row>
    <row r="51" spans="1:27" ht="50" customHeight="1" x14ac:dyDescent="0.15">
      <c r="A51" s="20" t="s">
        <v>452</v>
      </c>
      <c r="B51" s="6"/>
      <c r="C51" s="27" t="s">
        <v>12</v>
      </c>
      <c r="D51" s="16" t="s">
        <v>52</v>
      </c>
      <c r="E51" s="18" t="s">
        <v>815</v>
      </c>
      <c r="F51" s="18" t="s">
        <v>759</v>
      </c>
      <c r="G51" s="26" t="s">
        <v>167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https://github.com/uberboutique/whataform-repo/raw/main/pictures/TN0004.jpg</v>
      </c>
      <c r="L51" s="26"/>
      <c r="M51" s="24">
        <f t="shared" si="0"/>
        <v>20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v>20</v>
      </c>
      <c r="AA51" s="25">
        <f t="shared" si="5"/>
        <v>5.0411111111111104</v>
      </c>
    </row>
    <row r="52" spans="1:27" ht="50" customHeight="1" x14ac:dyDescent="0.15">
      <c r="A52" s="20" t="s">
        <v>453</v>
      </c>
      <c r="B52" s="6"/>
      <c r="C52" s="27" t="s">
        <v>12</v>
      </c>
      <c r="D52" s="16" t="s">
        <v>52</v>
      </c>
      <c r="E52" s="18" t="s">
        <v>816</v>
      </c>
      <c r="F52" s="18" t="s">
        <v>761</v>
      </c>
      <c r="G52" s="26" t="s">
        <v>167</v>
      </c>
      <c r="H52" s="52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20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v>20</v>
      </c>
      <c r="AA52" s="25">
        <f t="shared" si="5"/>
        <v>7.1950000000000003</v>
      </c>
    </row>
    <row r="53" spans="1:27" ht="50" customHeight="1" x14ac:dyDescent="0.15">
      <c r="A53" s="20" t="s">
        <v>454</v>
      </c>
      <c r="B53" s="6"/>
      <c r="C53" s="27" t="s">
        <v>12</v>
      </c>
      <c r="D53" s="16" t="s">
        <v>52</v>
      </c>
      <c r="E53" s="18" t="s">
        <v>817</v>
      </c>
      <c r="F53" s="18" t="s">
        <v>760</v>
      </c>
      <c r="G53" s="26" t="s">
        <v>167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https://github.com/uberboutique/whataform-repo/raw/main/pictures/TN0006.jpg</v>
      </c>
      <c r="L53" s="26"/>
      <c r="M53" s="24">
        <f t="shared" si="0"/>
        <v>20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v>20</v>
      </c>
      <c r="AA53" s="25">
        <f t="shared" si="5"/>
        <v>8.7311111111111117</v>
      </c>
    </row>
    <row r="54" spans="1:27" ht="50" customHeight="1" x14ac:dyDescent="0.15">
      <c r="A54" s="20" t="s">
        <v>455</v>
      </c>
      <c r="B54" s="6"/>
      <c r="C54" s="27" t="s">
        <v>12</v>
      </c>
      <c r="D54" s="16" t="s">
        <v>52</v>
      </c>
      <c r="E54" s="18" t="s">
        <v>817</v>
      </c>
      <c r="F54" s="18" t="s">
        <v>762</v>
      </c>
      <c r="G54" s="26" t="s">
        <v>167</v>
      </c>
      <c r="H54" s="52" t="s">
        <v>13</v>
      </c>
      <c r="I54" s="23">
        <v>1</v>
      </c>
      <c r="J54" s="23" t="s">
        <v>14</v>
      </c>
      <c r="K54" s="26" t="str">
        <f>IFERROR(VLOOKUP(INVENTARIO[[#This Row],[Code]],FOTOS[],2,FALSE),"-")</f>
        <v>https://github.com/uberboutique/whataform-repo/raw/main/pictures/TN0007.jpg</v>
      </c>
      <c r="L54" s="26"/>
      <c r="M54" s="24">
        <f t="shared" si="0"/>
        <v>20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v>20</v>
      </c>
      <c r="AA54" s="25">
        <f t="shared" si="5"/>
        <v>8.7311111111111117</v>
      </c>
    </row>
    <row r="55" spans="1:27" ht="50" customHeight="1" x14ac:dyDescent="0.15">
      <c r="A55" s="20" t="s">
        <v>456</v>
      </c>
      <c r="B55" s="6"/>
      <c r="C55" s="27" t="s">
        <v>12</v>
      </c>
      <c r="D55" s="16" t="s">
        <v>52</v>
      </c>
      <c r="E55" s="18" t="s">
        <v>835</v>
      </c>
      <c r="F55" s="18" t="s">
        <v>760</v>
      </c>
      <c r="G55" s="26" t="s">
        <v>167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https://github.com/uberboutique/whataform-repo/raw/main/pictures/TN0008.jpg</v>
      </c>
      <c r="L55" s="26"/>
      <c r="M55" s="24">
        <f t="shared" si="0"/>
        <v>20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v>20</v>
      </c>
      <c r="AA55" s="25">
        <f t="shared" si="5"/>
        <v>8.1133333333333333</v>
      </c>
    </row>
    <row r="56" spans="1:27" ht="50" customHeight="1" x14ac:dyDescent="0.15">
      <c r="A56" s="20" t="s">
        <v>457</v>
      </c>
      <c r="B56" s="6"/>
      <c r="C56" s="27" t="s">
        <v>12</v>
      </c>
      <c r="D56" s="16" t="s">
        <v>52</v>
      </c>
      <c r="E56" s="18" t="s">
        <v>834</v>
      </c>
      <c r="F56" s="18" t="s">
        <v>818</v>
      </c>
      <c r="G56" s="26" t="s">
        <v>167</v>
      </c>
      <c r="H56" s="52" t="s">
        <v>13</v>
      </c>
      <c r="I56" s="23">
        <v>1</v>
      </c>
      <c r="J56" s="23" t="s">
        <v>14</v>
      </c>
      <c r="K56" s="26" t="str">
        <f>IFERROR(VLOOKUP(INVENTARIO[[#This Row],[Code]],FOTOS[],2,FALSE),"-")</f>
        <v>https://github.com/uberboutique/whataform-repo/raw/main/pictures/TN0009.jpg</v>
      </c>
      <c r="L56" s="26"/>
      <c r="M56" s="24">
        <f t="shared" si="0"/>
        <v>20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v>20</v>
      </c>
      <c r="AA56" s="25">
        <f t="shared" si="5"/>
        <v>10.23388888888889</v>
      </c>
    </row>
    <row r="57" spans="1:27" ht="50" customHeight="1" x14ac:dyDescent="0.15">
      <c r="A57" s="20" t="s">
        <v>90</v>
      </c>
      <c r="B57" s="6"/>
      <c r="C57" s="27" t="s">
        <v>12</v>
      </c>
      <c r="D57" s="16" t="s">
        <v>973</v>
      </c>
      <c r="E57" s="18" t="s">
        <v>833</v>
      </c>
      <c r="F57" s="18" t="s">
        <v>746</v>
      </c>
      <c r="G57" s="26" t="s">
        <v>167</v>
      </c>
      <c r="H57" s="26" t="s">
        <v>405</v>
      </c>
      <c r="I57" s="23">
        <v>1</v>
      </c>
      <c r="J57" s="23" t="s">
        <v>14</v>
      </c>
      <c r="K57" s="26" t="str">
        <f>IFERROR(VLOOKUP(INVENTARIO[[#This Row],[Code]],FOTOS[],2,FALSE),"-")</f>
        <v>https://github.com/uberboutique/whataform-repo/raw/main/pictures/P0001.jpg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5"/>
        <v>11.313333333333336</v>
      </c>
    </row>
    <row r="58" spans="1:27" ht="50" customHeight="1" x14ac:dyDescent="0.15">
      <c r="A58" s="20" t="s">
        <v>91</v>
      </c>
      <c r="B58" s="6"/>
      <c r="C58" s="27" t="s">
        <v>12</v>
      </c>
      <c r="D58" s="16" t="s">
        <v>973</v>
      </c>
      <c r="E58" s="18" t="s">
        <v>833</v>
      </c>
      <c r="F58" s="18" t="s">
        <v>752</v>
      </c>
      <c r="G58" s="26" t="s">
        <v>167</v>
      </c>
      <c r="H58" s="50" t="s">
        <v>405</v>
      </c>
      <c r="I58" s="23">
        <v>1</v>
      </c>
      <c r="J58" s="23" t="s">
        <v>14</v>
      </c>
      <c r="K58" s="26" t="str">
        <f>IFERROR(VLOOKUP(INVENTARIO[[#This Row],[Code]],FOTOS[],2,FALSE),"-")</f>
        <v>https://github.com/uberboutique/whataform-repo/raw/main/pictures/P0002.jpg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5"/>
        <v>11.313333333333336</v>
      </c>
    </row>
    <row r="59" spans="1:27" ht="50" customHeight="1" x14ac:dyDescent="0.15">
      <c r="A59" s="20" t="s">
        <v>92</v>
      </c>
      <c r="B59" s="6"/>
      <c r="C59" s="27" t="s">
        <v>12</v>
      </c>
      <c r="D59" s="16" t="s">
        <v>973</v>
      </c>
      <c r="E59" s="18" t="s">
        <v>833</v>
      </c>
      <c r="F59" s="18" t="s">
        <v>751</v>
      </c>
      <c r="G59" s="26" t="s">
        <v>167</v>
      </c>
      <c r="H59" s="50" t="s">
        <v>405</v>
      </c>
      <c r="I59" s="23">
        <v>1</v>
      </c>
      <c r="J59" s="23" t="s">
        <v>14</v>
      </c>
      <c r="K59" s="26" t="str">
        <f>IFERROR(VLOOKUP(INVENTARIO[[#This Row],[Code]],FOTOS[],2,FALSE),"-")</f>
        <v>https://github.com/uberboutique/whataform-repo/raw/main/pictures/P0003.jpg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5"/>
        <v>11.313333333333336</v>
      </c>
    </row>
    <row r="60" spans="1:27" ht="50" customHeight="1" x14ac:dyDescent="0.15">
      <c r="A60" s="20" t="s">
        <v>93</v>
      </c>
      <c r="B60" s="6"/>
      <c r="C60" s="27" t="s">
        <v>12</v>
      </c>
      <c r="D60" s="16" t="s">
        <v>973</v>
      </c>
      <c r="E60" s="18" t="s">
        <v>833</v>
      </c>
      <c r="F60" s="18" t="s">
        <v>744</v>
      </c>
      <c r="G60" s="26" t="s">
        <v>167</v>
      </c>
      <c r="H60" s="26" t="s">
        <v>405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5"/>
        <v>11.313333333333336</v>
      </c>
    </row>
    <row r="61" spans="1:27" ht="50" customHeight="1" x14ac:dyDescent="0.15">
      <c r="A61" s="20" t="s">
        <v>72</v>
      </c>
      <c r="B61" s="6"/>
      <c r="C61" s="27" t="s">
        <v>12</v>
      </c>
      <c r="D61" s="16" t="s">
        <v>421</v>
      </c>
      <c r="E61" s="18" t="s">
        <v>802</v>
      </c>
      <c r="F61" s="18" t="s">
        <v>748</v>
      </c>
      <c r="G61" s="26" t="s">
        <v>167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5"/>
        <v>6.6911111111111108</v>
      </c>
    </row>
    <row r="62" spans="1:27" ht="50" customHeight="1" x14ac:dyDescent="0.15">
      <c r="A62" s="20" t="s">
        <v>458</v>
      </c>
      <c r="B62" s="6"/>
      <c r="C62" s="27" t="s">
        <v>12</v>
      </c>
      <c r="D62" s="16" t="s">
        <v>52</v>
      </c>
      <c r="E62" s="18" t="s">
        <v>845</v>
      </c>
      <c r="F62" s="18" t="s">
        <v>760</v>
      </c>
      <c r="G62" s="26" t="s">
        <v>167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https://github.com/uberboutique/whataform-repo/raw/main/pictures/TN0010.jpg</v>
      </c>
      <c r="L62" s="26"/>
      <c r="M62" s="24">
        <f t="shared" si="0"/>
        <v>20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v>20</v>
      </c>
      <c r="AA62" s="25">
        <f t="shared" si="5"/>
        <v>8.4533333333333331</v>
      </c>
    </row>
    <row r="63" spans="1:27" ht="50" customHeight="1" x14ac:dyDescent="0.15">
      <c r="A63" s="20" t="s">
        <v>73</v>
      </c>
      <c r="B63" s="6"/>
      <c r="C63" s="27" t="s">
        <v>12</v>
      </c>
      <c r="D63" s="16" t="s">
        <v>421</v>
      </c>
      <c r="E63" s="18" t="s">
        <v>832</v>
      </c>
      <c r="F63" s="18" t="s">
        <v>748</v>
      </c>
      <c r="G63" s="26" t="s">
        <v>167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20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v>20</v>
      </c>
      <c r="AA63" s="25">
        <f t="shared" si="5"/>
        <v>7.2572222222222216</v>
      </c>
    </row>
    <row r="64" spans="1:27" ht="50" customHeight="1" x14ac:dyDescent="0.15">
      <c r="A64" s="20" t="s">
        <v>459</v>
      </c>
      <c r="B64" s="6"/>
      <c r="C64" s="27" t="s">
        <v>12</v>
      </c>
      <c r="D64" s="16" t="s">
        <v>52</v>
      </c>
      <c r="E64" s="18" t="s">
        <v>830</v>
      </c>
      <c r="F64" s="18" t="s">
        <v>761</v>
      </c>
      <c r="G64" s="26" t="s">
        <v>167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https://github.com/uberboutique/whataform-repo/raw/main/pictures/TN0012.jpg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5"/>
        <v>7.5577777777777779</v>
      </c>
    </row>
    <row r="65" spans="1:27" ht="50" customHeight="1" x14ac:dyDescent="0.15">
      <c r="A65" s="20" t="s">
        <v>94</v>
      </c>
      <c r="B65" s="6"/>
      <c r="C65" s="27" t="s">
        <v>12</v>
      </c>
      <c r="D65" s="16" t="s">
        <v>51</v>
      </c>
      <c r="E65" s="18" t="s">
        <v>829</v>
      </c>
      <c r="F65" s="18" t="s">
        <v>748</v>
      </c>
      <c r="G65" s="26" t="s">
        <v>167</v>
      </c>
      <c r="H65" s="26" t="s">
        <v>484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25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v>25</v>
      </c>
      <c r="AA65" s="25">
        <f t="shared" si="5"/>
        <v>7.2177777777777781</v>
      </c>
    </row>
    <row r="66" spans="1:27" ht="50" customHeight="1" x14ac:dyDescent="0.15">
      <c r="A66" s="20" t="s">
        <v>95</v>
      </c>
      <c r="B66" s="6"/>
      <c r="C66" s="27" t="s">
        <v>12</v>
      </c>
      <c r="D66" s="16" t="s">
        <v>51</v>
      </c>
      <c r="E66" s="18" t="s">
        <v>828</v>
      </c>
      <c r="F66" s="18" t="s">
        <v>748</v>
      </c>
      <c r="G66" s="26" t="s">
        <v>167</v>
      </c>
      <c r="H66" s="26" t="s">
        <v>486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30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v>30</v>
      </c>
      <c r="AA66" s="25">
        <f t="shared" si="5"/>
        <v>6.8444444444444432</v>
      </c>
    </row>
    <row r="67" spans="1:27" ht="50" customHeight="1" x14ac:dyDescent="0.15">
      <c r="A67" s="20" t="s">
        <v>96</v>
      </c>
      <c r="B67" s="6"/>
      <c r="C67" s="27" t="s">
        <v>12</v>
      </c>
      <c r="D67" s="16" t="s">
        <v>51</v>
      </c>
      <c r="E67" s="18" t="s">
        <v>831</v>
      </c>
      <c r="F67" s="18" t="s">
        <v>748</v>
      </c>
      <c r="G67" s="26" t="s">
        <v>167</v>
      </c>
      <c r="H67" s="26" t="s">
        <v>485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25" si="12">ROUNDUP(Y67,0)</f>
        <v>28</v>
      </c>
      <c r="AA67" s="25">
        <f t="shared" ref="AA67:AA130" si="13">Z67-T67-W67</f>
        <v>7.9</v>
      </c>
    </row>
    <row r="68" spans="1:27" ht="50" customHeight="1" x14ac:dyDescent="0.15">
      <c r="A68" s="20" t="s">
        <v>101</v>
      </c>
      <c r="B68" s="6"/>
      <c r="C68" s="27" t="s">
        <v>12</v>
      </c>
      <c r="D68" s="16" t="s">
        <v>53</v>
      </c>
      <c r="E68" s="18" t="s">
        <v>842</v>
      </c>
      <c r="F68" s="18" t="s">
        <v>751</v>
      </c>
      <c r="G68" s="26" t="s">
        <v>167</v>
      </c>
      <c r="H68" s="26" t="s">
        <v>518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12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v>12</v>
      </c>
      <c r="AA68" s="25">
        <f t="shared" si="13"/>
        <v>4.9833333333333334</v>
      </c>
    </row>
    <row r="69" spans="1:27" ht="50" customHeight="1" x14ac:dyDescent="0.15">
      <c r="A69" s="20" t="s">
        <v>392</v>
      </c>
      <c r="B69" s="6"/>
      <c r="C69" s="27" t="s">
        <v>12</v>
      </c>
      <c r="D69" s="16" t="s">
        <v>51</v>
      </c>
      <c r="E69" s="18" t="s">
        <v>846</v>
      </c>
      <c r="F69" s="18" t="s">
        <v>751</v>
      </c>
      <c r="G69" s="26" t="s">
        <v>167</v>
      </c>
      <c r="H69" s="26" t="s">
        <v>487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25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v>25</v>
      </c>
      <c r="AA69" s="25">
        <f t="shared" si="13"/>
        <v>6.0111111111111111</v>
      </c>
    </row>
    <row r="70" spans="1:27" ht="50" customHeight="1" x14ac:dyDescent="0.15">
      <c r="A70" s="20" t="s">
        <v>97</v>
      </c>
      <c r="B70" s="6"/>
      <c r="C70" s="27" t="s">
        <v>12</v>
      </c>
      <c r="D70" s="16" t="s">
        <v>51</v>
      </c>
      <c r="E70" s="18" t="s">
        <v>841</v>
      </c>
      <c r="F70" s="18" t="s">
        <v>751</v>
      </c>
      <c r="G70" s="26" t="s">
        <v>167</v>
      </c>
      <c r="H70" s="26" t="s">
        <v>487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25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v>25</v>
      </c>
      <c r="AA70" s="25">
        <f t="shared" si="13"/>
        <v>6.0111111111111111</v>
      </c>
    </row>
    <row r="71" spans="1:27" ht="50" customHeight="1" x14ac:dyDescent="0.15">
      <c r="A71" s="20" t="s">
        <v>102</v>
      </c>
      <c r="B71" s="6"/>
      <c r="C71" s="27" t="s">
        <v>12</v>
      </c>
      <c r="D71" s="16" t="s">
        <v>53</v>
      </c>
      <c r="E71" s="18" t="s">
        <v>840</v>
      </c>
      <c r="F71" s="18" t="s">
        <v>744</v>
      </c>
      <c r="G71" s="26" t="s">
        <v>167</v>
      </c>
      <c r="H71" s="26" t="s">
        <v>488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12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v>12</v>
      </c>
      <c r="AA71" s="25">
        <f t="shared" si="13"/>
        <v>3.3722222222222222</v>
      </c>
    </row>
    <row r="72" spans="1:27" ht="50" customHeight="1" x14ac:dyDescent="0.15">
      <c r="A72" s="20" t="s">
        <v>103</v>
      </c>
      <c r="B72" s="6"/>
      <c r="C72" s="27" t="s">
        <v>12</v>
      </c>
      <c r="D72" s="16" t="s">
        <v>53</v>
      </c>
      <c r="E72" s="18" t="s">
        <v>840</v>
      </c>
      <c r="F72" s="18" t="s">
        <v>751</v>
      </c>
      <c r="G72" s="26" t="s">
        <v>167</v>
      </c>
      <c r="H72" s="26" t="s">
        <v>488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12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v>12</v>
      </c>
      <c r="AA72" s="25">
        <f t="shared" si="13"/>
        <v>3.3722222222222222</v>
      </c>
    </row>
    <row r="73" spans="1:27" ht="50" customHeight="1" x14ac:dyDescent="0.15">
      <c r="A73" s="20" t="s">
        <v>104</v>
      </c>
      <c r="B73" s="28"/>
      <c r="C73" s="27" t="s">
        <v>12</v>
      </c>
      <c r="D73" s="28" t="s">
        <v>53</v>
      </c>
      <c r="E73" s="18" t="s">
        <v>827</v>
      </c>
      <c r="F73" s="18" t="s">
        <v>752</v>
      </c>
      <c r="G73" s="26" t="s">
        <v>167</v>
      </c>
      <c r="H73" s="26" t="s">
        <v>488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12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v>12</v>
      </c>
      <c r="AA73" s="25">
        <f t="shared" si="13"/>
        <v>3.3722222222222222</v>
      </c>
    </row>
    <row r="74" spans="1:27" ht="50" customHeight="1" x14ac:dyDescent="0.15">
      <c r="A74" s="20" t="s">
        <v>105</v>
      </c>
      <c r="B74" s="28"/>
      <c r="C74" s="27" t="s">
        <v>12</v>
      </c>
      <c r="D74" s="28" t="s">
        <v>53</v>
      </c>
      <c r="E74" s="19" t="s">
        <v>826</v>
      </c>
      <c r="F74" s="18" t="s">
        <v>744</v>
      </c>
      <c r="G74" s="26" t="s">
        <v>167</v>
      </c>
      <c r="H74" s="26" t="s">
        <v>489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12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140</v>
      </c>
      <c r="S74" s="25">
        <v>18</v>
      </c>
      <c r="T74" s="25">
        <f t="shared" si="8"/>
        <v>7.7777777777777777</v>
      </c>
      <c r="U74" s="26">
        <v>50</v>
      </c>
      <c r="V74" s="25">
        <v>17</v>
      </c>
      <c r="W74" s="25">
        <f t="shared" si="9"/>
        <v>0.85</v>
      </c>
      <c r="X74" s="25">
        <f t="shared" si="10"/>
        <v>8.6277777777777782</v>
      </c>
      <c r="Y74" s="25">
        <f t="shared" si="11"/>
        <v>12.516666666666666</v>
      </c>
      <c r="Z74" s="25">
        <v>12</v>
      </c>
      <c r="AA74" s="25">
        <f t="shared" si="13"/>
        <v>3.3722222222222222</v>
      </c>
    </row>
    <row r="75" spans="1:27" ht="50" customHeight="1" x14ac:dyDescent="0.15">
      <c r="A75" s="20" t="s">
        <v>116</v>
      </c>
      <c r="B75" s="28"/>
      <c r="C75" s="27" t="s">
        <v>12</v>
      </c>
      <c r="D75" s="28" t="s">
        <v>53</v>
      </c>
      <c r="E75" s="19" t="s">
        <v>825</v>
      </c>
      <c r="F75" s="18" t="s">
        <v>751</v>
      </c>
      <c r="G75" s="26" t="s">
        <v>167</v>
      </c>
      <c r="H75" s="26" t="s">
        <v>489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12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140</v>
      </c>
      <c r="S75" s="25">
        <v>18</v>
      </c>
      <c r="T75" s="25">
        <f t="shared" si="8"/>
        <v>7.7777777777777777</v>
      </c>
      <c r="U75" s="26">
        <v>50</v>
      </c>
      <c r="V75" s="25">
        <v>17</v>
      </c>
      <c r="W75" s="25">
        <f t="shared" si="9"/>
        <v>0.85</v>
      </c>
      <c r="X75" s="25">
        <f t="shared" si="10"/>
        <v>8.6277777777777782</v>
      </c>
      <c r="Y75" s="25">
        <f t="shared" si="11"/>
        <v>12.516666666666666</v>
      </c>
      <c r="Z75" s="25">
        <v>12</v>
      </c>
      <c r="AA75" s="25">
        <f t="shared" si="13"/>
        <v>3.3722222222222222</v>
      </c>
    </row>
    <row r="76" spans="1:27" ht="50" customHeight="1" x14ac:dyDescent="0.15">
      <c r="A76" s="29" t="s">
        <v>106</v>
      </c>
      <c r="B76" s="28"/>
      <c r="C76" s="27" t="s">
        <v>12</v>
      </c>
      <c r="D76" s="28" t="s">
        <v>974</v>
      </c>
      <c r="E76" s="18" t="s">
        <v>824</v>
      </c>
      <c r="F76" s="18" t="s">
        <v>752</v>
      </c>
      <c r="G76" s="26" t="s">
        <v>167</v>
      </c>
      <c r="H76" s="26" t="s">
        <v>490</v>
      </c>
      <c r="I76" s="23">
        <v>1</v>
      </c>
      <c r="J76" s="23" t="s">
        <v>14</v>
      </c>
      <c r="K76" s="26" t="str">
        <f>IFERROR(VLOOKUP(INVENTARIO[[#This Row],[Code]],FOTOS[],2,FALSE),"-")</f>
        <v>https://github.com/uberboutique/whataform-repo/raw/main/pictures/P0005.jpg</v>
      </c>
      <c r="L76" s="26"/>
      <c r="M76" s="24">
        <f t="shared" si="7"/>
        <v>23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v>23</v>
      </c>
      <c r="AA76" s="25">
        <f t="shared" si="13"/>
        <v>5.0888888888888895</v>
      </c>
    </row>
    <row r="77" spans="1:27" ht="50" customHeight="1" x14ac:dyDescent="0.15">
      <c r="A77" s="29" t="s">
        <v>107</v>
      </c>
      <c r="B77" s="28"/>
      <c r="C77" s="27" t="s">
        <v>12</v>
      </c>
      <c r="D77" s="28" t="s">
        <v>974</v>
      </c>
      <c r="E77" s="18" t="s">
        <v>824</v>
      </c>
      <c r="F77" s="18" t="s">
        <v>748</v>
      </c>
      <c r="G77" s="26" t="s">
        <v>167</v>
      </c>
      <c r="H77" s="26" t="s">
        <v>490</v>
      </c>
      <c r="I77" s="23">
        <v>1</v>
      </c>
      <c r="J77" s="23" t="s">
        <v>14</v>
      </c>
      <c r="K77" s="26" t="str">
        <f>IFERROR(VLOOKUP(INVENTARIO[[#This Row],[Code]],FOTOS[],2,FALSE),"-")</f>
        <v>https://github.com/uberboutique/whataform-repo/raw/main/pictures/P0006.jpg</v>
      </c>
      <c r="L77" s="26"/>
      <c r="M77" s="24">
        <f t="shared" si="7"/>
        <v>23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v>23</v>
      </c>
      <c r="AA77" s="25">
        <f t="shared" si="13"/>
        <v>5.0888888888888895</v>
      </c>
    </row>
    <row r="78" spans="1:27" ht="50" customHeight="1" x14ac:dyDescent="0.15">
      <c r="A78" s="29" t="s">
        <v>108</v>
      </c>
      <c r="B78" s="28"/>
      <c r="C78" s="27" t="s">
        <v>12</v>
      </c>
      <c r="D78" s="28" t="s">
        <v>974</v>
      </c>
      <c r="E78" s="18" t="s">
        <v>824</v>
      </c>
      <c r="F78" s="18" t="s">
        <v>751</v>
      </c>
      <c r="G78" s="26" t="s">
        <v>167</v>
      </c>
      <c r="H78" s="26" t="s">
        <v>490</v>
      </c>
      <c r="I78" s="23">
        <v>1</v>
      </c>
      <c r="J78" s="23" t="s">
        <v>14</v>
      </c>
      <c r="K78" s="26" t="str">
        <f>IFERROR(VLOOKUP(INVENTARIO[[#This Row],[Code]],FOTOS[],2,FALSE),"-")</f>
        <v>https://github.com/uberboutique/whataform-repo/raw/main/pictures/P0007.jpg</v>
      </c>
      <c r="L78" s="26"/>
      <c r="M78" s="24">
        <f t="shared" si="7"/>
        <v>23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v>23</v>
      </c>
      <c r="AA78" s="25">
        <f t="shared" si="13"/>
        <v>5.0888888888888895</v>
      </c>
    </row>
    <row r="79" spans="1:27" ht="50" customHeight="1" x14ac:dyDescent="0.15">
      <c r="A79" s="29" t="s">
        <v>109</v>
      </c>
      <c r="B79" s="28"/>
      <c r="C79" s="27" t="s">
        <v>12</v>
      </c>
      <c r="D79" s="28" t="s">
        <v>975</v>
      </c>
      <c r="E79" s="18" t="s">
        <v>823</v>
      </c>
      <c r="F79" s="18" t="s">
        <v>751</v>
      </c>
      <c r="G79" s="26" t="s">
        <v>167</v>
      </c>
      <c r="H79" s="26" t="s">
        <v>491</v>
      </c>
      <c r="I79" s="23">
        <v>1</v>
      </c>
      <c r="J79" s="23" t="s">
        <v>14</v>
      </c>
      <c r="K79" s="26" t="str">
        <f>IFERROR(VLOOKUP(INVENTARIO[[#This Row],[Code]],FOTOS[],2,FALSE),"-")</f>
        <v>https://github.com/uberboutique/whataform-repo/raw/main/pictures/P0008.jpg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110</v>
      </c>
      <c r="B80" s="28"/>
      <c r="C80" s="27" t="s">
        <v>12</v>
      </c>
      <c r="D80" s="28" t="s">
        <v>975</v>
      </c>
      <c r="E80" s="18" t="s">
        <v>823</v>
      </c>
      <c r="F80" s="18" t="s">
        <v>751</v>
      </c>
      <c r="G80" s="26" t="s">
        <v>167</v>
      </c>
      <c r="H80" s="26" t="s">
        <v>491</v>
      </c>
      <c r="I80" s="23">
        <v>1</v>
      </c>
      <c r="J80" s="23" t="s">
        <v>14</v>
      </c>
      <c r="K80" s="26" t="str">
        <f>IFERROR(VLOOKUP(INVENTARIO[[#This Row],[Code]],FOTOS[],2,FALSE),"-")</f>
        <v>https://github.com/uberboutique/whataform-repo/raw/main/pictures/P0009.jpg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customHeight="1" x14ac:dyDescent="0.15">
      <c r="A81" s="29" t="s">
        <v>98</v>
      </c>
      <c r="B81" s="28"/>
      <c r="C81" s="27" t="s">
        <v>12</v>
      </c>
      <c r="D81" s="28" t="s">
        <v>51</v>
      </c>
      <c r="E81" s="18" t="s">
        <v>856</v>
      </c>
      <c r="F81" s="18" t="s">
        <v>748</v>
      </c>
      <c r="G81" s="26" t="s">
        <v>167</v>
      </c>
      <c r="H81" s="26" t="s">
        <v>493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customHeight="1" x14ac:dyDescent="0.15">
      <c r="A82" s="29" t="s">
        <v>99</v>
      </c>
      <c r="B82" s="28"/>
      <c r="C82" s="27" t="s">
        <v>12</v>
      </c>
      <c r="D82" s="28" t="s">
        <v>51</v>
      </c>
      <c r="E82" s="18" t="s">
        <v>822</v>
      </c>
      <c r="F82" s="18" t="s">
        <v>752</v>
      </c>
      <c r="G82" s="26" t="s">
        <v>167</v>
      </c>
      <c r="H82" s="26" t="s">
        <v>492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customHeight="1" x14ac:dyDescent="0.15">
      <c r="A83" s="29" t="s">
        <v>100</v>
      </c>
      <c r="B83" s="28"/>
      <c r="C83" s="27" t="s">
        <v>12</v>
      </c>
      <c r="D83" s="28" t="s">
        <v>51</v>
      </c>
      <c r="E83" s="18" t="s">
        <v>822</v>
      </c>
      <c r="F83" s="18" t="s">
        <v>751</v>
      </c>
      <c r="G83" s="26" t="s">
        <v>167</v>
      </c>
      <c r="H83" s="26" t="s">
        <v>492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customHeight="1" x14ac:dyDescent="0.15">
      <c r="A84" s="29" t="s">
        <v>111</v>
      </c>
      <c r="B84" s="28"/>
      <c r="C84" s="27" t="s">
        <v>12</v>
      </c>
      <c r="D84" s="28" t="s">
        <v>51</v>
      </c>
      <c r="E84" s="18" t="s">
        <v>821</v>
      </c>
      <c r="F84" s="18" t="s">
        <v>748</v>
      </c>
      <c r="G84" s="26" t="s">
        <v>167</v>
      </c>
      <c r="H84" s="26" t="s">
        <v>494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customHeight="1" x14ac:dyDescent="0.15">
      <c r="A85" s="29" t="s">
        <v>112</v>
      </c>
      <c r="B85" s="28"/>
      <c r="C85" s="27" t="s">
        <v>12</v>
      </c>
      <c r="D85" s="28" t="s">
        <v>51</v>
      </c>
      <c r="E85" s="18" t="s">
        <v>821</v>
      </c>
      <c r="F85" s="18" t="s">
        <v>751</v>
      </c>
      <c r="G85" s="26" t="s">
        <v>167</v>
      </c>
      <c r="H85" s="26" t="s">
        <v>494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customHeight="1" x14ac:dyDescent="0.15">
      <c r="A86" s="29" t="s">
        <v>113</v>
      </c>
      <c r="B86" s="28"/>
      <c r="C86" s="27" t="s">
        <v>12</v>
      </c>
      <c r="D86" s="28" t="s">
        <v>51</v>
      </c>
      <c r="E86" s="18" t="s">
        <v>821</v>
      </c>
      <c r="F86" s="18" t="s">
        <v>752</v>
      </c>
      <c r="G86" s="26" t="s">
        <v>167</v>
      </c>
      <c r="H86" s="26" t="s">
        <v>494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customHeight="1" x14ac:dyDescent="0.15">
      <c r="A87" s="29" t="s">
        <v>114</v>
      </c>
      <c r="B87" s="28"/>
      <c r="C87" s="27" t="s">
        <v>12</v>
      </c>
      <c r="D87" s="28" t="s">
        <v>51</v>
      </c>
      <c r="E87" s="18" t="s">
        <v>820</v>
      </c>
      <c r="F87" s="18" t="s">
        <v>751</v>
      </c>
      <c r="G87" s="26" t="s">
        <v>167</v>
      </c>
      <c r="H87" s="26" t="s">
        <v>495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25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v>25</v>
      </c>
      <c r="AA87" s="25">
        <f t="shared" si="13"/>
        <v>5.4722222222222214</v>
      </c>
    </row>
    <row r="88" spans="1:27" ht="50" customHeight="1" x14ac:dyDescent="0.15">
      <c r="A88" s="29" t="s">
        <v>115</v>
      </c>
      <c r="B88" s="28"/>
      <c r="C88" s="27" t="s">
        <v>12</v>
      </c>
      <c r="D88" s="28" t="s">
        <v>51</v>
      </c>
      <c r="E88" s="18" t="s">
        <v>820</v>
      </c>
      <c r="F88" s="18" t="s">
        <v>744</v>
      </c>
      <c r="G88" s="26" t="s">
        <v>167</v>
      </c>
      <c r="H88" s="26" t="s">
        <v>495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25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v>25</v>
      </c>
      <c r="AA88" s="25">
        <f t="shared" si="13"/>
        <v>5.4722222222222214</v>
      </c>
    </row>
    <row r="89" spans="1:27" ht="50" customHeight="1" x14ac:dyDescent="0.15">
      <c r="A89" s="29" t="s">
        <v>121</v>
      </c>
      <c r="B89" s="28"/>
      <c r="C89" s="27" t="s">
        <v>12</v>
      </c>
      <c r="D89" s="28" t="s">
        <v>53</v>
      </c>
      <c r="E89" s="18" t="s">
        <v>819</v>
      </c>
      <c r="F89" s="18" t="s">
        <v>751</v>
      </c>
      <c r="G89" s="26" t="s">
        <v>167</v>
      </c>
      <c r="H89" s="26" t="s">
        <v>496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12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v>12</v>
      </c>
      <c r="AA89" s="25">
        <f t="shared" si="13"/>
        <v>2.862222222222222</v>
      </c>
    </row>
    <row r="90" spans="1:27" ht="50" customHeight="1" x14ac:dyDescent="0.15">
      <c r="A90" s="29" t="s">
        <v>117</v>
      </c>
      <c r="B90" s="28"/>
      <c r="C90" s="27" t="s">
        <v>12</v>
      </c>
      <c r="D90" s="28" t="s">
        <v>51</v>
      </c>
      <c r="E90" s="18" t="s">
        <v>843</v>
      </c>
      <c r="F90" s="18" t="s">
        <v>744</v>
      </c>
      <c r="G90" s="26" t="s">
        <v>167</v>
      </c>
      <c r="H90" s="26" t="s">
        <v>497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customHeight="1" x14ac:dyDescent="0.15">
      <c r="A91" s="29" t="s">
        <v>118</v>
      </c>
      <c r="B91" s="28"/>
      <c r="C91" s="27" t="s">
        <v>12</v>
      </c>
      <c r="D91" s="28" t="s">
        <v>51</v>
      </c>
      <c r="E91" s="18" t="s">
        <v>844</v>
      </c>
      <c r="F91" s="18" t="s">
        <v>744</v>
      </c>
      <c r="G91" s="26" t="s">
        <v>167</v>
      </c>
      <c r="H91" s="26" t="s">
        <v>498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customHeight="1" x14ac:dyDescent="0.15">
      <c r="A92" s="29" t="s">
        <v>120</v>
      </c>
      <c r="B92" s="28"/>
      <c r="C92" s="27" t="s">
        <v>12</v>
      </c>
      <c r="D92" s="28" t="s">
        <v>51</v>
      </c>
      <c r="E92" s="18" t="s">
        <v>829</v>
      </c>
      <c r="F92" s="18" t="s">
        <v>751</v>
      </c>
      <c r="G92" s="26" t="s">
        <v>167</v>
      </c>
      <c r="H92" s="26" t="s">
        <v>499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22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22</v>
      </c>
      <c r="AA92" s="25">
        <f t="shared" si="13"/>
        <v>6.6388888888888893</v>
      </c>
    </row>
    <row r="93" spans="1:27" ht="50" customHeight="1" x14ac:dyDescent="0.15">
      <c r="A93" s="29" t="s">
        <v>119</v>
      </c>
      <c r="B93" s="28"/>
      <c r="C93" s="27" t="s">
        <v>12</v>
      </c>
      <c r="D93" s="28" t="s">
        <v>974</v>
      </c>
      <c r="E93" s="18" t="s">
        <v>848</v>
      </c>
      <c r="F93" s="18" t="s">
        <v>847</v>
      </c>
      <c r="G93" s="26" t="s">
        <v>167</v>
      </c>
      <c r="H93" s="26" t="s">
        <v>500</v>
      </c>
      <c r="I93" s="23">
        <v>1</v>
      </c>
      <c r="J93" s="23" t="s">
        <v>14</v>
      </c>
      <c r="K93" s="26" t="str">
        <f>IFERROR(VLOOKUP(INVENTARIO[[#This Row],[Code]],FOTOS[],2,FALSE),"-")</f>
        <v>https://github.com/uberboutique/whataform-repo/raw/main/pictures/P0010.jpg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147</v>
      </c>
      <c r="B94" s="28"/>
      <c r="C94" s="27" t="s">
        <v>12</v>
      </c>
      <c r="D94" s="28" t="s">
        <v>974</v>
      </c>
      <c r="E94" s="18" t="s">
        <v>857</v>
      </c>
      <c r="F94" s="18" t="s">
        <v>858</v>
      </c>
      <c r="G94" s="26" t="s">
        <v>167</v>
      </c>
      <c r="H94" s="26" t="s">
        <v>500</v>
      </c>
      <c r="I94" s="23">
        <v>1</v>
      </c>
      <c r="J94" s="23" t="s">
        <v>14</v>
      </c>
      <c r="K94" s="26" t="str">
        <f>IFERROR(VLOOKUP(INVENTARIO[[#This Row],[Code]],FOTOS[],2,FALSE),"-")</f>
        <v>https://github.com/uberboutique/whataform-repo/raw/main/pictures/P0011.jpg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customHeight="1" x14ac:dyDescent="0.15">
      <c r="A95" s="29" t="s">
        <v>123</v>
      </c>
      <c r="B95" s="28"/>
      <c r="C95" s="27" t="s">
        <v>12</v>
      </c>
      <c r="D95" s="28" t="s">
        <v>51</v>
      </c>
      <c r="E95" s="18" t="s">
        <v>859</v>
      </c>
      <c r="F95" s="18" t="s">
        <v>748</v>
      </c>
      <c r="G95" s="26" t="s">
        <v>167</v>
      </c>
      <c r="H95" s="26" t="s">
        <v>501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30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v>30</v>
      </c>
      <c r="AA95" s="25">
        <f t="shared" si="13"/>
        <v>9.9</v>
      </c>
    </row>
    <row r="96" spans="1:27" ht="50" customHeight="1" x14ac:dyDescent="0.15">
      <c r="A96" s="29" t="s">
        <v>122</v>
      </c>
      <c r="B96" s="28"/>
      <c r="C96" s="27" t="s">
        <v>12</v>
      </c>
      <c r="D96" s="28" t="s">
        <v>53</v>
      </c>
      <c r="E96" s="18" t="s">
        <v>851</v>
      </c>
      <c r="F96" s="18" t="s">
        <v>751</v>
      </c>
      <c r="G96" s="26" t="s">
        <v>167</v>
      </c>
      <c r="H96" s="26" t="s">
        <v>502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customHeight="1" x14ac:dyDescent="0.15">
      <c r="A97" s="29" t="s">
        <v>128</v>
      </c>
      <c r="B97" s="28"/>
      <c r="C97" s="27" t="s">
        <v>12</v>
      </c>
      <c r="D97" s="28" t="s">
        <v>53</v>
      </c>
      <c r="E97" s="18" t="s">
        <v>850</v>
      </c>
      <c r="F97" s="18" t="s">
        <v>744</v>
      </c>
      <c r="G97" s="26" t="s">
        <v>167</v>
      </c>
      <c r="H97" s="26" t="s">
        <v>503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customHeight="1" x14ac:dyDescent="0.15">
      <c r="A98" s="29" t="s">
        <v>129</v>
      </c>
      <c r="B98" s="28"/>
      <c r="C98" s="27" t="s">
        <v>12</v>
      </c>
      <c r="D98" s="28" t="s">
        <v>53</v>
      </c>
      <c r="E98" s="18" t="s">
        <v>850</v>
      </c>
      <c r="F98" s="18" t="s">
        <v>751</v>
      </c>
      <c r="G98" s="26" t="s">
        <v>167</v>
      </c>
      <c r="H98" s="26" t="s">
        <v>503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customHeight="1" x14ac:dyDescent="0.15">
      <c r="A99" s="29" t="s">
        <v>124</v>
      </c>
      <c r="B99" s="28"/>
      <c r="C99" s="27" t="s">
        <v>12</v>
      </c>
      <c r="D99" s="28" t="s">
        <v>51</v>
      </c>
      <c r="E99" s="18" t="s">
        <v>852</v>
      </c>
      <c r="F99" s="18" t="s">
        <v>751</v>
      </c>
      <c r="G99" s="26" t="s">
        <v>167</v>
      </c>
      <c r="H99" s="26" t="s">
        <v>504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customHeight="1" x14ac:dyDescent="0.15">
      <c r="A100" s="29" t="s">
        <v>125</v>
      </c>
      <c r="B100" s="28"/>
      <c r="C100" s="27" t="s">
        <v>12</v>
      </c>
      <c r="D100" s="28" t="s">
        <v>51</v>
      </c>
      <c r="E100" s="18" t="s">
        <v>852</v>
      </c>
      <c r="F100" s="18" t="s">
        <v>744</v>
      </c>
      <c r="G100" s="26" t="s">
        <v>167</v>
      </c>
      <c r="H100" s="26" t="s">
        <v>504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v>30</v>
      </c>
      <c r="AA100" s="25">
        <f t="shared" si="13"/>
        <v>7.9222222222222216</v>
      </c>
    </row>
    <row r="101" spans="1:27" ht="50" customHeight="1" x14ac:dyDescent="0.15">
      <c r="A101" s="29" t="s">
        <v>126</v>
      </c>
      <c r="B101" s="28"/>
      <c r="C101" s="27" t="s">
        <v>12</v>
      </c>
      <c r="D101" s="28" t="s">
        <v>51</v>
      </c>
      <c r="E101" s="18" t="s">
        <v>852</v>
      </c>
      <c r="F101" s="18" t="s">
        <v>751</v>
      </c>
      <c r="G101" s="26" t="s">
        <v>167</v>
      </c>
      <c r="H101" s="26" t="s">
        <v>504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v>30</v>
      </c>
      <c r="AA101" s="25">
        <f t="shared" si="13"/>
        <v>7.9222222222222216</v>
      </c>
    </row>
    <row r="102" spans="1:27" ht="50" customHeight="1" x14ac:dyDescent="0.15">
      <c r="A102" s="29" t="s">
        <v>127</v>
      </c>
      <c r="B102" s="28"/>
      <c r="C102" s="27" t="s">
        <v>12</v>
      </c>
      <c r="D102" s="28" t="s">
        <v>51</v>
      </c>
      <c r="E102" s="18" t="s">
        <v>853</v>
      </c>
      <c r="F102" s="18" t="s">
        <v>752</v>
      </c>
      <c r="G102" s="26" t="s">
        <v>167</v>
      </c>
      <c r="H102" s="26" t="s">
        <v>505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customHeight="1" x14ac:dyDescent="0.15">
      <c r="A103" s="29" t="s">
        <v>131</v>
      </c>
      <c r="B103" s="28"/>
      <c r="C103" s="27" t="s">
        <v>12</v>
      </c>
      <c r="D103" s="28" t="s">
        <v>51</v>
      </c>
      <c r="E103" s="18" t="s">
        <v>853</v>
      </c>
      <c r="F103" s="18" t="s">
        <v>751</v>
      </c>
      <c r="G103" s="26" t="s">
        <v>167</v>
      </c>
      <c r="H103" s="26" t="s">
        <v>505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customHeight="1" x14ac:dyDescent="0.15">
      <c r="A104" s="53" t="s">
        <v>130</v>
      </c>
      <c r="B104" s="28"/>
      <c r="C104" s="27" t="s">
        <v>12</v>
      </c>
      <c r="D104" s="28" t="s">
        <v>53</v>
      </c>
      <c r="E104" s="18" t="s">
        <v>854</v>
      </c>
      <c r="F104" s="18" t="s">
        <v>751</v>
      </c>
      <c r="G104" s="26" t="s">
        <v>167</v>
      </c>
      <c r="H104" s="26" t="s">
        <v>506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14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v>14</v>
      </c>
      <c r="AA104" s="25">
        <f t="shared" si="13"/>
        <v>5.2055555555555557</v>
      </c>
    </row>
    <row r="105" spans="1:27" ht="50" customHeight="1" x14ac:dyDescent="0.15">
      <c r="A105" s="32" t="s">
        <v>133</v>
      </c>
      <c r="B105" s="28"/>
      <c r="C105" s="27" t="s">
        <v>12</v>
      </c>
      <c r="D105" s="28" t="s">
        <v>53</v>
      </c>
      <c r="E105" s="18" t="s">
        <v>934</v>
      </c>
      <c r="F105" s="18" t="s">
        <v>752</v>
      </c>
      <c r="G105" s="26" t="s">
        <v>167</v>
      </c>
      <c r="H105" s="26" t="s">
        <v>506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14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14</v>
      </c>
      <c r="AA105" s="25">
        <f t="shared" si="13"/>
        <v>6.427777777777778</v>
      </c>
    </row>
    <row r="106" spans="1:27" ht="50" customHeight="1" x14ac:dyDescent="0.15">
      <c r="A106" s="29" t="s">
        <v>132</v>
      </c>
      <c r="B106" s="28"/>
      <c r="C106" s="27" t="s">
        <v>12</v>
      </c>
      <c r="D106" s="28" t="s">
        <v>51</v>
      </c>
      <c r="E106" s="18" t="s">
        <v>935</v>
      </c>
      <c r="F106" s="18" t="s">
        <v>746</v>
      </c>
      <c r="G106" s="26" t="s">
        <v>167</v>
      </c>
      <c r="H106" s="26" t="s">
        <v>507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customHeight="1" x14ac:dyDescent="0.15">
      <c r="A107" s="29" t="s">
        <v>139</v>
      </c>
      <c r="B107" s="28"/>
      <c r="C107" s="27" t="s">
        <v>12</v>
      </c>
      <c r="D107" s="28" t="s">
        <v>51</v>
      </c>
      <c r="E107" s="18" t="s">
        <v>935</v>
      </c>
      <c r="F107" s="18" t="s">
        <v>751</v>
      </c>
      <c r="G107" s="26" t="s">
        <v>167</v>
      </c>
      <c r="H107" s="26" t="s">
        <v>507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customHeight="1" x14ac:dyDescent="0.15">
      <c r="A108" s="29" t="s">
        <v>140</v>
      </c>
      <c r="B108" s="28"/>
      <c r="C108" s="27" t="s">
        <v>12</v>
      </c>
      <c r="D108" s="28" t="s">
        <v>51</v>
      </c>
      <c r="E108" s="18" t="s">
        <v>935</v>
      </c>
      <c r="F108" s="18" t="s">
        <v>748</v>
      </c>
      <c r="G108" s="26" t="s">
        <v>167</v>
      </c>
      <c r="H108" s="26" t="s">
        <v>507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customHeight="1" x14ac:dyDescent="0.15">
      <c r="A109" s="32" t="s">
        <v>134</v>
      </c>
      <c r="B109" s="28"/>
      <c r="C109" s="27" t="s">
        <v>12</v>
      </c>
      <c r="D109" s="28" t="s">
        <v>53</v>
      </c>
      <c r="E109" s="18" t="s">
        <v>826</v>
      </c>
      <c r="F109" s="18" t="s">
        <v>744</v>
      </c>
      <c r="G109" s="26" t="s">
        <v>167</v>
      </c>
      <c r="H109" s="26" t="s">
        <v>508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customHeight="1" x14ac:dyDescent="0.15">
      <c r="A110" s="53" t="s">
        <v>135</v>
      </c>
      <c r="B110" s="28"/>
      <c r="C110" s="27" t="s">
        <v>12</v>
      </c>
      <c r="D110" s="28" t="s">
        <v>53</v>
      </c>
      <c r="E110" s="18" t="s">
        <v>826</v>
      </c>
      <c r="F110" s="18" t="s">
        <v>751</v>
      </c>
      <c r="G110" s="26" t="s">
        <v>167</v>
      </c>
      <c r="H110" s="26" t="s">
        <v>508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customHeight="1" x14ac:dyDescent="0.15">
      <c r="A111" s="32" t="s">
        <v>136</v>
      </c>
      <c r="B111" s="28"/>
      <c r="C111" s="27" t="s">
        <v>12</v>
      </c>
      <c r="D111" s="28" t="s">
        <v>53</v>
      </c>
      <c r="E111" s="18" t="s">
        <v>936</v>
      </c>
      <c r="F111" s="18" t="s">
        <v>748</v>
      </c>
      <c r="G111" s="26" t="s">
        <v>167</v>
      </c>
      <c r="H111" s="26" t="s">
        <v>509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customHeight="1" x14ac:dyDescent="0.15">
      <c r="A112" s="53" t="s">
        <v>137</v>
      </c>
      <c r="B112" s="28"/>
      <c r="C112" s="27" t="s">
        <v>12</v>
      </c>
      <c r="D112" s="28" t="s">
        <v>53</v>
      </c>
      <c r="E112" s="18" t="s">
        <v>937</v>
      </c>
      <c r="F112" s="18" t="s">
        <v>748</v>
      </c>
      <c r="G112" s="26" t="s">
        <v>167</v>
      </c>
      <c r="H112" s="26" t="s">
        <v>510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customHeight="1" x14ac:dyDescent="0.15">
      <c r="A113" s="32" t="s">
        <v>138</v>
      </c>
      <c r="B113" s="28"/>
      <c r="C113" s="27" t="s">
        <v>12</v>
      </c>
      <c r="D113" s="28" t="s">
        <v>53</v>
      </c>
      <c r="E113" s="18" t="s">
        <v>937</v>
      </c>
      <c r="F113" s="18" t="s">
        <v>751</v>
      </c>
      <c r="G113" s="26" t="s">
        <v>167</v>
      </c>
      <c r="H113" s="26" t="s">
        <v>510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customHeight="1" x14ac:dyDescent="0.15">
      <c r="A114" s="53" t="s">
        <v>146</v>
      </c>
      <c r="B114" s="28"/>
      <c r="C114" s="27" t="s">
        <v>12</v>
      </c>
      <c r="D114" s="28" t="s">
        <v>53</v>
      </c>
      <c r="E114" s="18" t="s">
        <v>937</v>
      </c>
      <c r="F114" s="18" t="s">
        <v>752</v>
      </c>
      <c r="G114" s="26" t="s">
        <v>167</v>
      </c>
      <c r="H114" s="26" t="s">
        <v>510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customHeight="1" x14ac:dyDescent="0.15">
      <c r="A115" s="29" t="s">
        <v>141</v>
      </c>
      <c r="B115" s="28"/>
      <c r="C115" s="27" t="s">
        <v>12</v>
      </c>
      <c r="D115" s="28" t="s">
        <v>51</v>
      </c>
      <c r="E115" s="18" t="s">
        <v>938</v>
      </c>
      <c r="F115" s="18" t="s">
        <v>748</v>
      </c>
      <c r="G115" s="26" t="s">
        <v>167</v>
      </c>
      <c r="H115" s="26" t="s">
        <v>511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28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28</v>
      </c>
      <c r="AA115" s="25">
        <f t="shared" si="13"/>
        <v>7.344444444444445</v>
      </c>
    </row>
    <row r="116" spans="1:27" ht="50" customHeight="1" x14ac:dyDescent="0.15">
      <c r="A116" s="29" t="s">
        <v>142</v>
      </c>
      <c r="B116" s="28"/>
      <c r="C116" s="27" t="s">
        <v>12</v>
      </c>
      <c r="D116" s="28" t="s">
        <v>51</v>
      </c>
      <c r="E116" s="18" t="s">
        <v>939</v>
      </c>
      <c r="F116" s="18" t="s">
        <v>751</v>
      </c>
      <c r="G116" s="26" t="s">
        <v>167</v>
      </c>
      <c r="H116" s="26" t="s">
        <v>519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customHeight="1" x14ac:dyDescent="0.15">
      <c r="A117" s="29" t="s">
        <v>143</v>
      </c>
      <c r="B117" s="28"/>
      <c r="C117" s="27" t="s">
        <v>12</v>
      </c>
      <c r="D117" s="28" t="s">
        <v>51</v>
      </c>
      <c r="E117" s="18" t="s">
        <v>939</v>
      </c>
      <c r="F117" s="18" t="s">
        <v>748</v>
      </c>
      <c r="G117" s="26" t="s">
        <v>167</v>
      </c>
      <c r="H117" s="26" t="s">
        <v>519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customHeight="1" x14ac:dyDescent="0.15">
      <c r="A118" s="29" t="s">
        <v>144</v>
      </c>
      <c r="B118" s="28"/>
      <c r="C118" s="27" t="s">
        <v>12</v>
      </c>
      <c r="D118" s="28" t="s">
        <v>51</v>
      </c>
      <c r="E118" s="18" t="s">
        <v>940</v>
      </c>
      <c r="F118" s="18" t="s">
        <v>751</v>
      </c>
      <c r="G118" s="26" t="s">
        <v>167</v>
      </c>
      <c r="H118" s="26" t="s">
        <v>512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v>23</v>
      </c>
      <c r="AA118" s="25">
        <f t="shared" si="13"/>
        <v>6.5111111111111111</v>
      </c>
    </row>
    <row r="119" spans="1:27" ht="50" customHeight="1" x14ac:dyDescent="0.15">
      <c r="A119" s="29" t="s">
        <v>145</v>
      </c>
      <c r="B119" s="28"/>
      <c r="C119" s="27" t="s">
        <v>12</v>
      </c>
      <c r="D119" s="28" t="s">
        <v>51</v>
      </c>
      <c r="E119" s="18" t="s">
        <v>940</v>
      </c>
      <c r="F119" s="18" t="s">
        <v>748</v>
      </c>
      <c r="G119" s="26" t="s">
        <v>167</v>
      </c>
      <c r="H119" s="26" t="s">
        <v>512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customHeight="1" x14ac:dyDescent="0.15">
      <c r="A120" s="29" t="s">
        <v>148</v>
      </c>
      <c r="B120" s="28"/>
      <c r="C120" s="27" t="s">
        <v>12</v>
      </c>
      <c r="D120" s="28" t="s">
        <v>51</v>
      </c>
      <c r="E120" s="18" t="s">
        <v>940</v>
      </c>
      <c r="F120" s="18" t="s">
        <v>751</v>
      </c>
      <c r="G120" s="26" t="s">
        <v>167</v>
      </c>
      <c r="H120" s="26" t="s">
        <v>513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customHeight="1" x14ac:dyDescent="0.15">
      <c r="A121" s="29" t="s">
        <v>152</v>
      </c>
      <c r="B121" s="28"/>
      <c r="C121" s="27" t="s">
        <v>12</v>
      </c>
      <c r="D121" s="28" t="s">
        <v>51</v>
      </c>
      <c r="E121" s="18" t="s">
        <v>940</v>
      </c>
      <c r="F121" s="18" t="s">
        <v>748</v>
      </c>
      <c r="G121" s="26" t="s">
        <v>167</v>
      </c>
      <c r="H121" s="26" t="s">
        <v>513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156</v>
      </c>
      <c r="B122" s="28"/>
      <c r="C122" s="27" t="s">
        <v>12</v>
      </c>
      <c r="D122" s="28" t="s">
        <v>975</v>
      </c>
      <c r="E122" s="18" t="s">
        <v>941</v>
      </c>
      <c r="F122" s="18" t="s">
        <v>744</v>
      </c>
      <c r="G122" s="26" t="s">
        <v>167</v>
      </c>
      <c r="H122" s="26" t="s">
        <v>514</v>
      </c>
      <c r="I122" s="23">
        <v>1</v>
      </c>
      <c r="J122" s="23" t="s">
        <v>14</v>
      </c>
      <c r="K122" s="26" t="str">
        <f>IFERROR(VLOOKUP(INVENTARIO[[#This Row],[Code]],FOTOS[],2,FALSE),"-")</f>
        <v>https://github.com/uberboutique/whataform-repo/raw/main/pictures/P0012.jpg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customHeight="1" x14ac:dyDescent="0.15">
      <c r="A123" s="32" t="s">
        <v>314</v>
      </c>
      <c r="B123" s="28"/>
      <c r="C123" s="27" t="s">
        <v>12</v>
      </c>
      <c r="D123" s="28" t="s">
        <v>53</v>
      </c>
      <c r="E123" s="18" t="s">
        <v>942</v>
      </c>
      <c r="F123" s="18" t="s">
        <v>855</v>
      </c>
      <c r="G123" s="26" t="s">
        <v>167</v>
      </c>
      <c r="H123" s="26" t="s">
        <v>515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customHeight="1" x14ac:dyDescent="0.15">
      <c r="A124" s="29" t="s">
        <v>31</v>
      </c>
      <c r="B124" s="28"/>
      <c r="C124" s="27" t="s">
        <v>12</v>
      </c>
      <c r="D124" s="28" t="s">
        <v>54</v>
      </c>
      <c r="E124" s="18" t="s">
        <v>943</v>
      </c>
      <c r="F124" s="18" t="s">
        <v>744</v>
      </c>
      <c r="G124" s="26" t="s">
        <v>167</v>
      </c>
      <c r="H124" s="26" t="s">
        <v>516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customHeight="1" x14ac:dyDescent="0.15">
      <c r="A125" s="29" t="s">
        <v>153</v>
      </c>
      <c r="B125" s="28"/>
      <c r="C125" s="27" t="s">
        <v>12</v>
      </c>
      <c r="D125" s="28" t="s">
        <v>51</v>
      </c>
      <c r="E125" s="18" t="s">
        <v>944</v>
      </c>
      <c r="F125" s="18" t="s">
        <v>748</v>
      </c>
      <c r="G125" s="26" t="s">
        <v>167</v>
      </c>
      <c r="H125" s="26" t="s">
        <v>517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customHeight="1" x14ac:dyDescent="0.15">
      <c r="A126" s="29" t="s">
        <v>32</v>
      </c>
      <c r="B126" s="28"/>
      <c r="C126" s="27" t="s">
        <v>12</v>
      </c>
      <c r="D126" s="28" t="s">
        <v>54</v>
      </c>
      <c r="E126" s="18" t="s">
        <v>945</v>
      </c>
      <c r="F126" s="18" t="s">
        <v>748</v>
      </c>
      <c r="G126" s="26" t="s">
        <v>167</v>
      </c>
      <c r="H126" s="26" t="s">
        <v>520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25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v>25</v>
      </c>
      <c r="AA126" s="25">
        <f t="shared" si="13"/>
        <v>9.0666666666666664</v>
      </c>
    </row>
    <row r="127" spans="1:27" ht="50" customHeight="1" x14ac:dyDescent="0.15">
      <c r="A127" s="29" t="s">
        <v>33</v>
      </c>
      <c r="B127" s="28"/>
      <c r="C127" s="27" t="s">
        <v>12</v>
      </c>
      <c r="D127" s="28" t="s">
        <v>54</v>
      </c>
      <c r="E127" s="18" t="s">
        <v>945</v>
      </c>
      <c r="F127" s="18" t="s">
        <v>751</v>
      </c>
      <c r="G127" s="26" t="s">
        <v>167</v>
      </c>
      <c r="H127" s="26" t="s">
        <v>520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25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v>25</v>
      </c>
      <c r="AA127" s="25">
        <f t="shared" si="13"/>
        <v>9.0666666666666664</v>
      </c>
    </row>
    <row r="128" spans="1:27" ht="50" customHeight="1" x14ac:dyDescent="0.15">
      <c r="A128" s="29" t="s">
        <v>34</v>
      </c>
      <c r="B128" s="28"/>
      <c r="C128" s="27" t="s">
        <v>12</v>
      </c>
      <c r="D128" s="28" t="s">
        <v>54</v>
      </c>
      <c r="E128" s="18" t="s">
        <v>946</v>
      </c>
      <c r="F128" s="18" t="s">
        <v>748</v>
      </c>
      <c r="G128" s="26" t="s">
        <v>167</v>
      </c>
      <c r="H128" s="26" t="s">
        <v>521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25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v>25</v>
      </c>
      <c r="AA128" s="25">
        <f t="shared" si="13"/>
        <v>8.0666666666666664</v>
      </c>
    </row>
    <row r="129" spans="1:27" ht="50" customHeight="1" x14ac:dyDescent="0.15">
      <c r="A129" s="29" t="s">
        <v>35</v>
      </c>
      <c r="B129" s="28"/>
      <c r="C129" s="27" t="s">
        <v>12</v>
      </c>
      <c r="D129" s="28" t="s">
        <v>54</v>
      </c>
      <c r="E129" s="18" t="s">
        <v>947</v>
      </c>
      <c r="F129" s="18" t="s">
        <v>751</v>
      </c>
      <c r="G129" s="26" t="s">
        <v>167</v>
      </c>
      <c r="H129" s="26" t="s">
        <v>522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35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v>35</v>
      </c>
      <c r="AA129" s="25">
        <f t="shared" si="13"/>
        <v>13.955555555555557</v>
      </c>
    </row>
    <row r="130" spans="1:27" ht="50" customHeight="1" x14ac:dyDescent="0.15">
      <c r="A130" s="29" t="s">
        <v>36</v>
      </c>
      <c r="B130" s="28"/>
      <c r="C130" s="27" t="s">
        <v>12</v>
      </c>
      <c r="D130" s="28" t="s">
        <v>54</v>
      </c>
      <c r="E130" s="18" t="s">
        <v>948</v>
      </c>
      <c r="F130" s="18" t="s">
        <v>751</v>
      </c>
      <c r="G130" s="26" t="s">
        <v>167</v>
      </c>
      <c r="H130" s="26" t="s">
        <v>523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35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v>35</v>
      </c>
      <c r="AA130" s="25">
        <f t="shared" si="13"/>
        <v>15.066666666666665</v>
      </c>
    </row>
    <row r="131" spans="1:27" ht="50" customHeight="1" x14ac:dyDescent="0.15">
      <c r="A131" s="29" t="s">
        <v>149</v>
      </c>
      <c r="B131" s="28"/>
      <c r="C131" s="27" t="s">
        <v>12</v>
      </c>
      <c r="D131" s="28" t="s">
        <v>55</v>
      </c>
      <c r="E131" s="18" t="s">
        <v>949</v>
      </c>
      <c r="F131" s="18" t="s">
        <v>748</v>
      </c>
      <c r="G131" s="26" t="s">
        <v>167</v>
      </c>
      <c r="H131" s="26" t="s">
        <v>524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1" si="19">ROUNDUP(Y131,0)</f>
        <v>30</v>
      </c>
      <c r="AA131" s="25">
        <f t="shared" ref="AA131:AA144" si="20">Z131-T131-W131</f>
        <v>7.1666666666666661</v>
      </c>
    </row>
    <row r="132" spans="1:27" ht="50" customHeight="1" x14ac:dyDescent="0.15">
      <c r="A132" s="29" t="s">
        <v>150</v>
      </c>
      <c r="B132" s="28"/>
      <c r="C132" s="27" t="s">
        <v>12</v>
      </c>
      <c r="D132" s="28" t="s">
        <v>55</v>
      </c>
      <c r="E132" s="18" t="s">
        <v>949</v>
      </c>
      <c r="F132" s="18" t="s">
        <v>751</v>
      </c>
      <c r="G132" s="26" t="s">
        <v>167</v>
      </c>
      <c r="H132" s="26" t="s">
        <v>524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customHeight="1" x14ac:dyDescent="0.15">
      <c r="A133" s="29" t="s">
        <v>151</v>
      </c>
      <c r="B133" s="28"/>
      <c r="C133" s="27" t="s">
        <v>12</v>
      </c>
      <c r="D133" s="28" t="s">
        <v>55</v>
      </c>
      <c r="E133" s="18" t="s">
        <v>949</v>
      </c>
      <c r="F133" s="18" t="s">
        <v>752</v>
      </c>
      <c r="G133" s="26" t="s">
        <v>167</v>
      </c>
      <c r="H133" s="26" t="s">
        <v>524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customHeight="1" x14ac:dyDescent="0.15">
      <c r="A134" s="29" t="s">
        <v>37</v>
      </c>
      <c r="B134" s="28"/>
      <c r="C134" s="27" t="s">
        <v>12</v>
      </c>
      <c r="D134" s="28" t="s">
        <v>54</v>
      </c>
      <c r="E134" s="18" t="s">
        <v>950</v>
      </c>
      <c r="F134" s="18" t="s">
        <v>751</v>
      </c>
      <c r="G134" s="26" t="s">
        <v>167</v>
      </c>
      <c r="H134" s="26" t="s">
        <v>525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customHeight="1" x14ac:dyDescent="0.15">
      <c r="A135" s="29" t="s">
        <v>38</v>
      </c>
      <c r="B135" s="28"/>
      <c r="C135" s="27" t="s">
        <v>12</v>
      </c>
      <c r="D135" s="28" t="s">
        <v>54</v>
      </c>
      <c r="E135" s="18" t="s">
        <v>950</v>
      </c>
      <c r="F135" s="18" t="s">
        <v>744</v>
      </c>
      <c r="G135" s="26" t="s">
        <v>167</v>
      </c>
      <c r="H135" s="26" t="s">
        <v>525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customHeight="1" x14ac:dyDescent="0.15">
      <c r="A136" s="29" t="s">
        <v>39</v>
      </c>
      <c r="B136" s="28"/>
      <c r="C136" s="27" t="s">
        <v>12</v>
      </c>
      <c r="D136" s="28" t="s">
        <v>54</v>
      </c>
      <c r="E136" s="18" t="s">
        <v>951</v>
      </c>
      <c r="F136" s="18" t="s">
        <v>751</v>
      </c>
      <c r="G136" s="26" t="s">
        <v>167</v>
      </c>
      <c r="H136" s="26" t="s">
        <v>526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35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35</v>
      </c>
      <c r="AA136" s="25">
        <f t="shared" si="20"/>
        <v>15.916666666666664</v>
      </c>
    </row>
    <row r="137" spans="1:27" ht="50" customHeight="1" x14ac:dyDescent="0.15">
      <c r="A137" s="29" t="s">
        <v>154</v>
      </c>
      <c r="B137" s="28"/>
      <c r="C137" s="27" t="s">
        <v>12</v>
      </c>
      <c r="D137" s="28" t="s">
        <v>51</v>
      </c>
      <c r="E137" s="18" t="s">
        <v>952</v>
      </c>
      <c r="F137" s="18" t="s">
        <v>748</v>
      </c>
      <c r="G137" s="26" t="s">
        <v>167</v>
      </c>
      <c r="H137" s="26" t="s">
        <v>527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customHeight="1" x14ac:dyDescent="0.15">
      <c r="A138" s="29" t="s">
        <v>184</v>
      </c>
      <c r="B138" s="28"/>
      <c r="C138" s="27" t="s">
        <v>12</v>
      </c>
      <c r="D138" s="28" t="s">
        <v>51</v>
      </c>
      <c r="E138" s="18" t="s">
        <v>952</v>
      </c>
      <c r="F138" s="18" t="s">
        <v>744</v>
      </c>
      <c r="G138" s="26" t="s">
        <v>167</v>
      </c>
      <c r="H138" s="26" t="s">
        <v>527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customHeight="1" x14ac:dyDescent="0.15">
      <c r="A139" s="29" t="s">
        <v>185</v>
      </c>
      <c r="B139" s="28"/>
      <c r="C139" s="27" t="s">
        <v>12</v>
      </c>
      <c r="D139" s="28" t="s">
        <v>51</v>
      </c>
      <c r="E139" s="18" t="s">
        <v>953</v>
      </c>
      <c r="F139" s="18" t="s">
        <v>752</v>
      </c>
      <c r="G139" s="26" t="s">
        <v>167</v>
      </c>
      <c r="H139" s="26" t="s">
        <v>528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customHeight="1" x14ac:dyDescent="0.15">
      <c r="A140" s="29" t="s">
        <v>186</v>
      </c>
      <c r="B140" s="28"/>
      <c r="C140" s="27" t="s">
        <v>12</v>
      </c>
      <c r="D140" s="28" t="s">
        <v>51</v>
      </c>
      <c r="E140" s="18" t="s">
        <v>954</v>
      </c>
      <c r="F140" s="18" t="s">
        <v>751</v>
      </c>
      <c r="G140" s="26" t="s">
        <v>167</v>
      </c>
      <c r="H140" s="26" t="s">
        <v>528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customHeight="1" x14ac:dyDescent="0.15">
      <c r="A141" s="29" t="s">
        <v>40</v>
      </c>
      <c r="B141" s="28"/>
      <c r="C141" s="27" t="s">
        <v>12</v>
      </c>
      <c r="D141" s="28" t="s">
        <v>54</v>
      </c>
      <c r="E141" s="18" t="s">
        <v>955</v>
      </c>
      <c r="F141" s="18" t="s">
        <v>744</v>
      </c>
      <c r="G141" s="26" t="s">
        <v>167</v>
      </c>
      <c r="H141" s="26" t="s">
        <v>529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customHeight="1" x14ac:dyDescent="0.15">
      <c r="A142" s="29" t="s">
        <v>41</v>
      </c>
      <c r="B142" s="28"/>
      <c r="C142" s="27" t="s">
        <v>12</v>
      </c>
      <c r="D142" s="28" t="s">
        <v>54</v>
      </c>
      <c r="E142" s="18" t="s">
        <v>956</v>
      </c>
      <c r="F142" s="18" t="s">
        <v>748</v>
      </c>
      <c r="G142" s="26" t="s">
        <v>167</v>
      </c>
      <c r="H142" s="26" t="s">
        <v>530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351</v>
      </c>
      <c r="B143" s="28"/>
      <c r="C143" s="27" t="s">
        <v>12</v>
      </c>
      <c r="D143" s="28" t="s">
        <v>975</v>
      </c>
      <c r="E143" s="18" t="s">
        <v>957</v>
      </c>
      <c r="F143" s="18" t="s">
        <v>744</v>
      </c>
      <c r="G143" s="26" t="s">
        <v>167</v>
      </c>
      <c r="H143" s="26" t="s">
        <v>634</v>
      </c>
      <c r="I143" s="23">
        <v>1</v>
      </c>
      <c r="J143" s="23" t="s">
        <v>14</v>
      </c>
      <c r="K143" s="26" t="str">
        <f>IFERROR(VLOOKUP(INVENTARIO[[#This Row],[Code]],FOTOS[],2,FALSE),"-")</f>
        <v>https://github.com/uberboutique/whataform-repo/raw/main/pictures/P0013.jpg</v>
      </c>
      <c r="L143" s="26"/>
      <c r="M143" s="24">
        <f t="shared" si="14"/>
        <v>35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35</v>
      </c>
      <c r="AA143" s="25">
        <f t="shared" si="20"/>
        <v>11.5</v>
      </c>
    </row>
    <row r="144" spans="1:27" ht="50" customHeight="1" x14ac:dyDescent="0.15">
      <c r="A144" s="29" t="s">
        <v>155</v>
      </c>
      <c r="B144" s="28"/>
      <c r="C144" s="27" t="s">
        <v>12</v>
      </c>
      <c r="D144" s="28" t="s">
        <v>54</v>
      </c>
      <c r="E144" s="18" t="s">
        <v>958</v>
      </c>
      <c r="F144" s="18" t="s">
        <v>751</v>
      </c>
      <c r="G144" s="26" t="s">
        <v>167</v>
      </c>
      <c r="H144" s="26" t="s">
        <v>530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35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v>35</v>
      </c>
      <c r="AA144" s="25">
        <f t="shared" si="20"/>
        <v>13.2</v>
      </c>
    </row>
    <row r="145" spans="1:27" ht="50" customHeight="1" x14ac:dyDescent="0.15">
      <c r="A145" s="29" t="s">
        <v>187</v>
      </c>
      <c r="B145" s="37"/>
      <c r="C145" s="27" t="s">
        <v>12</v>
      </c>
      <c r="D145" s="28" t="s">
        <v>51</v>
      </c>
      <c r="E145" s="18" t="s">
        <v>959</v>
      </c>
      <c r="F145" s="18" t="s">
        <v>752</v>
      </c>
      <c r="G145" s="26" t="s">
        <v>167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customHeight="1" x14ac:dyDescent="0.15">
      <c r="A146" s="29" t="s">
        <v>188</v>
      </c>
      <c r="B146" s="37"/>
      <c r="C146" s="27" t="s">
        <v>12</v>
      </c>
      <c r="D146" s="28" t="s">
        <v>51</v>
      </c>
      <c r="E146" s="18" t="s">
        <v>960</v>
      </c>
      <c r="F146" s="18" t="s">
        <v>748</v>
      </c>
      <c r="G146" s="26" t="s">
        <v>167</v>
      </c>
      <c r="H146" s="26" t="s">
        <v>640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189</v>
      </c>
      <c r="B147" s="37"/>
      <c r="C147" s="27" t="s">
        <v>12</v>
      </c>
      <c r="D147" s="28" t="s">
        <v>51</v>
      </c>
      <c r="E147" s="18" t="s">
        <v>961</v>
      </c>
      <c r="F147" s="18" t="s">
        <v>752</v>
      </c>
      <c r="G147" s="26" t="s">
        <v>167</v>
      </c>
      <c r="H147" s="26" t="s">
        <v>641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customHeight="1" x14ac:dyDescent="0.15">
      <c r="A148" s="29" t="s">
        <v>190</v>
      </c>
      <c r="B148" s="37"/>
      <c r="C148" s="27" t="s">
        <v>12</v>
      </c>
      <c r="D148" s="28" t="s">
        <v>51</v>
      </c>
      <c r="E148" s="18" t="s">
        <v>961</v>
      </c>
      <c r="F148" s="18" t="s">
        <v>751</v>
      </c>
      <c r="G148" s="26" t="s">
        <v>167</v>
      </c>
      <c r="H148" s="26" t="s">
        <v>641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customHeight="1" x14ac:dyDescent="0.15">
      <c r="A149" s="29" t="s">
        <v>191</v>
      </c>
      <c r="B149" s="37"/>
      <c r="C149" s="27" t="s">
        <v>12</v>
      </c>
      <c r="D149" s="28" t="s">
        <v>51</v>
      </c>
      <c r="E149" s="18" t="s">
        <v>962</v>
      </c>
      <c r="F149" s="18" t="s">
        <v>855</v>
      </c>
      <c r="G149" s="26" t="s">
        <v>167</v>
      </c>
      <c r="H149" s="26" t="s">
        <v>642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customHeight="1" x14ac:dyDescent="0.15">
      <c r="A150" s="29" t="s">
        <v>192</v>
      </c>
      <c r="B150" s="37"/>
      <c r="C150" s="27" t="s">
        <v>12</v>
      </c>
      <c r="D150" s="28" t="s">
        <v>51</v>
      </c>
      <c r="E150" s="18" t="s">
        <v>963</v>
      </c>
      <c r="F150" s="18" t="s">
        <v>744</v>
      </c>
      <c r="G150" s="26" t="s">
        <v>167</v>
      </c>
      <c r="H150" s="26" t="s">
        <v>643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193</v>
      </c>
      <c r="B151" s="37"/>
      <c r="C151" s="27" t="s">
        <v>12</v>
      </c>
      <c r="D151" s="28" t="s">
        <v>51</v>
      </c>
      <c r="E151" s="18" t="s">
        <v>963</v>
      </c>
      <c r="F151" s="18" t="s">
        <v>748</v>
      </c>
      <c r="G151" s="26" t="s">
        <v>167</v>
      </c>
      <c r="H151" s="26" t="s">
        <v>643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customHeight="1" x14ac:dyDescent="0.15">
      <c r="A152" s="29" t="s">
        <v>194</v>
      </c>
      <c r="B152" s="37"/>
      <c r="C152" s="27" t="s">
        <v>12</v>
      </c>
      <c r="D152" s="28" t="s">
        <v>51</v>
      </c>
      <c r="E152" s="18" t="s">
        <v>964</v>
      </c>
      <c r="F152" s="18" t="s">
        <v>744</v>
      </c>
      <c r="G152" s="26" t="s">
        <v>167</v>
      </c>
      <c r="H152" s="26" t="s">
        <v>644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customHeight="1" x14ac:dyDescent="0.15">
      <c r="A153" s="29" t="s">
        <v>195</v>
      </c>
      <c r="B153" s="37"/>
      <c r="C153" s="27" t="s">
        <v>12</v>
      </c>
      <c r="D153" s="28" t="s">
        <v>51</v>
      </c>
      <c r="E153" s="18" t="s">
        <v>964</v>
      </c>
      <c r="F153" s="18" t="s">
        <v>748</v>
      </c>
      <c r="G153" s="26" t="s">
        <v>167</v>
      </c>
      <c r="H153" s="26" t="s">
        <v>644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customHeight="1" x14ac:dyDescent="0.15">
      <c r="A154" s="29" t="s">
        <v>197</v>
      </c>
      <c r="B154" s="37"/>
      <c r="C154" s="27" t="s">
        <v>12</v>
      </c>
      <c r="D154" s="28" t="s">
        <v>51</v>
      </c>
      <c r="E154" s="18" t="s">
        <v>964</v>
      </c>
      <c r="F154" s="18" t="s">
        <v>751</v>
      </c>
      <c r="G154" s="26" t="s">
        <v>167</v>
      </c>
      <c r="H154" s="26" t="s">
        <v>644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customHeight="1" x14ac:dyDescent="0.15">
      <c r="A155" s="29" t="s">
        <v>417</v>
      </c>
      <c r="B155" s="37"/>
      <c r="C155" s="27" t="s">
        <v>12</v>
      </c>
      <c r="D155" s="28" t="s">
        <v>53</v>
      </c>
      <c r="E155" s="18" t="s">
        <v>965</v>
      </c>
      <c r="F155" s="18" t="s">
        <v>744</v>
      </c>
      <c r="G155" s="26" t="s">
        <v>167</v>
      </c>
      <c r="H155" s="26" t="s">
        <v>645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customHeight="1" x14ac:dyDescent="0.15">
      <c r="A156" s="29" t="s">
        <v>198</v>
      </c>
      <c r="B156" s="37"/>
      <c r="C156" s="27" t="s">
        <v>12</v>
      </c>
      <c r="D156" s="28" t="s">
        <v>51</v>
      </c>
      <c r="E156" s="18" t="s">
        <v>966</v>
      </c>
      <c r="F156" s="18" t="s">
        <v>744</v>
      </c>
      <c r="G156" s="26" t="s">
        <v>167</v>
      </c>
      <c r="H156" s="26" t="s">
        <v>646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199</v>
      </c>
      <c r="B157" s="37"/>
      <c r="C157" s="27" t="s">
        <v>12</v>
      </c>
      <c r="D157" s="28" t="s">
        <v>51</v>
      </c>
      <c r="E157" s="18" t="s">
        <v>967</v>
      </c>
      <c r="F157" s="18" t="s">
        <v>744</v>
      </c>
      <c r="G157" s="26" t="s">
        <v>167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customHeight="1" x14ac:dyDescent="0.15">
      <c r="A158" s="29" t="s">
        <v>200</v>
      </c>
      <c r="B158" s="37"/>
      <c r="C158" s="27" t="s">
        <v>12</v>
      </c>
      <c r="D158" s="28" t="s">
        <v>51</v>
      </c>
      <c r="E158" s="18" t="s">
        <v>968</v>
      </c>
      <c r="F158" s="18" t="s">
        <v>748</v>
      </c>
      <c r="G158" s="26" t="s">
        <v>167</v>
      </c>
      <c r="H158" s="26" t="s">
        <v>647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209</v>
      </c>
      <c r="B159" s="37"/>
      <c r="C159" s="27" t="s">
        <v>12</v>
      </c>
      <c r="D159" s="28" t="s">
        <v>196</v>
      </c>
      <c r="E159" s="18" t="s">
        <v>969</v>
      </c>
      <c r="F159" s="18" t="s">
        <v>769</v>
      </c>
      <c r="G159" s="26" t="s">
        <v>167</v>
      </c>
      <c r="H159" s="26" t="s">
        <v>648</v>
      </c>
      <c r="I159" s="23">
        <v>1</v>
      </c>
      <c r="J159" s="23" t="s">
        <v>14</v>
      </c>
      <c r="K159" s="26" t="str">
        <f>IFERROR(VLOOKUP(INVENTARIO[[#This Row],[Code]],FOTOS[],2,FALSE),"-")</f>
        <v>https://github.com/uberboutique/whataform-repo/raw/main/pictures/A0001.jpg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customHeight="1" x14ac:dyDescent="0.15">
      <c r="A160" s="29" t="s">
        <v>201</v>
      </c>
      <c r="B160" s="37"/>
      <c r="C160" s="27" t="s">
        <v>12</v>
      </c>
      <c r="D160" s="28" t="s">
        <v>51</v>
      </c>
      <c r="E160" s="18" t="s">
        <v>970</v>
      </c>
      <c r="F160" s="18" t="s">
        <v>744</v>
      </c>
      <c r="G160" s="26" t="s">
        <v>167</v>
      </c>
      <c r="H160" s="26" t="s">
        <v>649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203</v>
      </c>
      <c r="B161" s="37"/>
      <c r="C161" s="27" t="s">
        <v>12</v>
      </c>
      <c r="D161" s="28" t="s">
        <v>51</v>
      </c>
      <c r="E161" s="18" t="s">
        <v>971</v>
      </c>
      <c r="F161" s="18" t="s">
        <v>752</v>
      </c>
      <c r="G161" s="26" t="s">
        <v>167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customHeight="1" x14ac:dyDescent="0.15">
      <c r="A162" s="29" t="s">
        <v>204</v>
      </c>
      <c r="B162" s="37"/>
      <c r="C162" s="27" t="s">
        <v>12</v>
      </c>
      <c r="D162" s="28" t="s">
        <v>51</v>
      </c>
      <c r="E162" s="18" t="s">
        <v>650</v>
      </c>
      <c r="F162" s="18" t="s">
        <v>744</v>
      </c>
      <c r="G162" s="26" t="s">
        <v>167</v>
      </c>
      <c r="H162" s="26" t="s">
        <v>651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customHeight="1" x14ac:dyDescent="0.15">
      <c r="A163" s="57" t="s">
        <v>352</v>
      </c>
      <c r="B163" s="37"/>
      <c r="C163" s="27" t="s">
        <v>12</v>
      </c>
      <c r="D163" s="28" t="s">
        <v>974</v>
      </c>
      <c r="E163" s="18" t="s">
        <v>972</v>
      </c>
      <c r="F163" s="18" t="s">
        <v>744</v>
      </c>
      <c r="G163" s="26" t="s">
        <v>167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customHeight="1" x14ac:dyDescent="0.15">
      <c r="A164" s="59" t="s">
        <v>353</v>
      </c>
      <c r="B164" s="37"/>
      <c r="C164" s="27" t="s">
        <v>12</v>
      </c>
      <c r="D164" s="28" t="s">
        <v>974</v>
      </c>
      <c r="E164" s="18" t="s">
        <v>972</v>
      </c>
      <c r="F164" s="18" t="s">
        <v>751</v>
      </c>
      <c r="G164" s="26" t="s">
        <v>167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customHeight="1" x14ac:dyDescent="0.15">
      <c r="A165" s="29" t="s">
        <v>205</v>
      </c>
      <c r="B165" s="37"/>
      <c r="C165" s="27" t="s">
        <v>12</v>
      </c>
      <c r="D165" s="28" t="s">
        <v>51</v>
      </c>
      <c r="E165" s="18" t="s">
        <v>976</v>
      </c>
      <c r="F165" s="18" t="s">
        <v>744</v>
      </c>
      <c r="G165" s="26" t="s">
        <v>167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customHeight="1" x14ac:dyDescent="0.15">
      <c r="A166" s="29" t="s">
        <v>206</v>
      </c>
      <c r="B166" s="37"/>
      <c r="C166" s="27" t="s">
        <v>12</v>
      </c>
      <c r="D166" s="28" t="s">
        <v>51</v>
      </c>
      <c r="E166" s="18" t="s">
        <v>977</v>
      </c>
      <c r="F166" s="18" t="s">
        <v>744</v>
      </c>
      <c r="G166" s="26" t="s">
        <v>167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customHeight="1" x14ac:dyDescent="0.15">
      <c r="A167" s="29" t="s">
        <v>207</v>
      </c>
      <c r="B167" s="37"/>
      <c r="C167" s="27" t="s">
        <v>12</v>
      </c>
      <c r="D167" s="28" t="s">
        <v>51</v>
      </c>
      <c r="E167" s="18" t="s">
        <v>978</v>
      </c>
      <c r="F167" s="18" t="s">
        <v>744</v>
      </c>
      <c r="G167" s="26" t="s">
        <v>167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414</v>
      </c>
      <c r="B168" s="37"/>
      <c r="C168" s="27" t="s">
        <v>12</v>
      </c>
      <c r="D168" s="28" t="s">
        <v>202</v>
      </c>
      <c r="E168" s="18" t="s">
        <v>158</v>
      </c>
      <c r="F168" s="18" t="s">
        <v>752</v>
      </c>
      <c r="G168" s="26" t="s">
        <v>167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215</v>
      </c>
      <c r="B169" s="37"/>
      <c r="C169" s="27" t="s">
        <v>12</v>
      </c>
      <c r="D169" s="28" t="s">
        <v>51</v>
      </c>
      <c r="E169" s="18" t="s">
        <v>159</v>
      </c>
      <c r="F169" s="18" t="s">
        <v>752</v>
      </c>
      <c r="G169" s="26" t="s">
        <v>167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216</v>
      </c>
      <c r="B170" s="37"/>
      <c r="C170" s="27" t="s">
        <v>12</v>
      </c>
      <c r="D170" s="28" t="s">
        <v>51</v>
      </c>
      <c r="E170" s="18" t="s">
        <v>160</v>
      </c>
      <c r="F170" s="18" t="s">
        <v>752</v>
      </c>
      <c r="G170" s="26" t="s">
        <v>167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217</v>
      </c>
      <c r="B171" s="37"/>
      <c r="C171" s="27" t="s">
        <v>12</v>
      </c>
      <c r="D171" s="28" t="s">
        <v>51</v>
      </c>
      <c r="E171" s="18" t="s">
        <v>161</v>
      </c>
      <c r="F171" s="18" t="s">
        <v>752</v>
      </c>
      <c r="G171" s="26" t="s">
        <v>167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customHeight="1" x14ac:dyDescent="0.15">
      <c r="A172" s="29" t="s">
        <v>218</v>
      </c>
      <c r="B172" s="37"/>
      <c r="C172" s="27" t="s">
        <v>12</v>
      </c>
      <c r="D172" s="28" t="s">
        <v>51</v>
      </c>
      <c r="E172" s="18" t="s">
        <v>979</v>
      </c>
      <c r="F172" s="18" t="s">
        <v>744</v>
      </c>
      <c r="G172" s="26" t="s">
        <v>167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customHeight="1" x14ac:dyDescent="0.15">
      <c r="A173" s="29" t="s">
        <v>250</v>
      </c>
      <c r="B173" s="37"/>
      <c r="C173" s="27" t="s">
        <v>12</v>
      </c>
      <c r="D173" s="28" t="s">
        <v>51</v>
      </c>
      <c r="E173" s="18" t="s">
        <v>980</v>
      </c>
      <c r="F173" s="18" t="s">
        <v>748</v>
      </c>
      <c r="G173" s="26" t="s">
        <v>167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211</v>
      </c>
      <c r="B174" s="37"/>
      <c r="C174" s="27" t="s">
        <v>12</v>
      </c>
      <c r="D174" s="28" t="s">
        <v>196</v>
      </c>
      <c r="E174" s="18" t="s">
        <v>162</v>
      </c>
      <c r="F174" s="18"/>
      <c r="G174" s="26" t="s">
        <v>167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214</v>
      </c>
      <c r="B175" s="37"/>
      <c r="C175" s="27" t="s">
        <v>12</v>
      </c>
      <c r="D175" s="28" t="s">
        <v>210</v>
      </c>
      <c r="E175" s="18" t="s">
        <v>163</v>
      </c>
      <c r="F175" s="18"/>
      <c r="G175" s="26" t="s">
        <v>167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208</v>
      </c>
      <c r="B176" s="37"/>
      <c r="C176" s="27" t="s">
        <v>12</v>
      </c>
      <c r="D176" s="28" t="s">
        <v>210</v>
      </c>
      <c r="E176" s="18" t="s">
        <v>164</v>
      </c>
      <c r="F176" s="18"/>
      <c r="G176" s="26" t="s">
        <v>167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354</v>
      </c>
      <c r="B177" s="37"/>
      <c r="C177" s="27" t="s">
        <v>12</v>
      </c>
      <c r="D177" s="28" t="s">
        <v>212</v>
      </c>
      <c r="E177" s="18" t="s">
        <v>981</v>
      </c>
      <c r="F177" s="18"/>
      <c r="G177" s="26" t="s">
        <v>167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https://github.com/uberboutique/whataform-repo/raw/main/pictures/BE0001.jpg</v>
      </c>
      <c r="L177" s="26"/>
      <c r="M177" s="24">
        <f t="shared" si="21"/>
        <v>3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30</v>
      </c>
      <c r="S177" s="25">
        <v>18</v>
      </c>
      <c r="T177" s="25">
        <f t="shared" si="22"/>
        <v>1.6666666666666667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1.9066666666666667</v>
      </c>
      <c r="Y177" s="25">
        <f t="shared" si="25"/>
        <v>2.74</v>
      </c>
      <c r="Z177" s="25">
        <v>3</v>
      </c>
      <c r="AA177" s="25">
        <f t="shared" si="26"/>
        <v>1.0933333333333333</v>
      </c>
    </row>
    <row r="178" spans="1:27" ht="50" customHeight="1" x14ac:dyDescent="0.15">
      <c r="A178" s="29" t="s">
        <v>307</v>
      </c>
      <c r="B178" s="37"/>
      <c r="C178" s="27" t="s">
        <v>12</v>
      </c>
      <c r="D178" s="28" t="s">
        <v>210</v>
      </c>
      <c r="E178" s="18" t="s">
        <v>165</v>
      </c>
      <c r="F178" s="18"/>
      <c r="G178" s="26" t="s">
        <v>167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213</v>
      </c>
      <c r="B179" s="37"/>
      <c r="C179" s="27" t="s">
        <v>12</v>
      </c>
      <c r="D179" s="28" t="s">
        <v>196</v>
      </c>
      <c r="E179" s="18" t="s">
        <v>982</v>
      </c>
      <c r="F179" s="18" t="s">
        <v>983</v>
      </c>
      <c r="G179" s="26" t="s">
        <v>167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https://github.com/uberboutique/whataform-repo/raw/main/pictures/A0003.jpg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251</v>
      </c>
      <c r="B180" s="37"/>
      <c r="C180" s="27" t="s">
        <v>12</v>
      </c>
      <c r="D180" s="28" t="s">
        <v>51</v>
      </c>
      <c r="E180" s="18" t="s">
        <v>166</v>
      </c>
      <c r="F180" s="18" t="s">
        <v>752</v>
      </c>
      <c r="G180" s="26" t="s">
        <v>167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customHeight="1" x14ac:dyDescent="0.15">
      <c r="A181" s="29" t="s">
        <v>252</v>
      </c>
      <c r="B181" s="37"/>
      <c r="C181" s="27" t="s">
        <v>12</v>
      </c>
      <c r="D181" s="28" t="s">
        <v>51</v>
      </c>
      <c r="E181" s="18" t="s">
        <v>984</v>
      </c>
      <c r="F181" s="18" t="s">
        <v>748</v>
      </c>
      <c r="G181" s="26" t="s">
        <v>167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customHeight="1" x14ac:dyDescent="0.15">
      <c r="A182" s="29" t="s">
        <v>253</v>
      </c>
      <c r="B182" s="37"/>
      <c r="C182" s="27" t="s">
        <v>12</v>
      </c>
      <c r="D182" s="28" t="s">
        <v>51</v>
      </c>
      <c r="E182" s="18" t="s">
        <v>985</v>
      </c>
      <c r="F182" s="18" t="s">
        <v>744</v>
      </c>
      <c r="G182" s="26" t="s">
        <v>167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9" t="s">
        <v>254</v>
      </c>
      <c r="B183" s="37"/>
      <c r="C183" s="27" t="s">
        <v>12</v>
      </c>
      <c r="D183" s="28" t="s">
        <v>51</v>
      </c>
      <c r="E183" s="18" t="s">
        <v>986</v>
      </c>
      <c r="F183" s="18" t="s">
        <v>855</v>
      </c>
      <c r="G183" s="26" t="s">
        <v>167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https://github.com/uberboutique/whataform-repo/raw/main/pictures/V0068.jpg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customHeight="1" x14ac:dyDescent="0.15">
      <c r="A184" s="38" t="s">
        <v>74</v>
      </c>
      <c r="B184" s="39"/>
      <c r="C184" s="27" t="s">
        <v>12</v>
      </c>
      <c r="D184" s="38" t="s">
        <v>421</v>
      </c>
      <c r="E184" s="44" t="s">
        <v>987</v>
      </c>
      <c r="F184" s="18" t="s">
        <v>748</v>
      </c>
      <c r="G184" s="40" t="s">
        <v>167</v>
      </c>
      <c r="H184" s="40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0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0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customHeight="1" x14ac:dyDescent="0.15">
      <c r="A185" s="46" t="s">
        <v>75</v>
      </c>
      <c r="B185" s="41"/>
      <c r="C185" s="41" t="s">
        <v>12</v>
      </c>
      <c r="D185" s="38" t="s">
        <v>421</v>
      </c>
      <c r="E185" s="44" t="s">
        <v>987</v>
      </c>
      <c r="F185" s="18" t="s">
        <v>752</v>
      </c>
      <c r="G185" s="41" t="s">
        <v>167</v>
      </c>
      <c r="H185" s="41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1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1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customHeight="1" x14ac:dyDescent="0.15">
      <c r="A186" s="46" t="s">
        <v>76</v>
      </c>
      <c r="B186" s="41"/>
      <c r="C186" s="41" t="s">
        <v>12</v>
      </c>
      <c r="D186" s="38" t="s">
        <v>421</v>
      </c>
      <c r="E186" s="44" t="s">
        <v>987</v>
      </c>
      <c r="F186" s="18" t="s">
        <v>849</v>
      </c>
      <c r="G186" s="41" t="s">
        <v>167</v>
      </c>
      <c r="H186" s="41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1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1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customHeight="1" x14ac:dyDescent="0.15">
      <c r="A187" s="46" t="s">
        <v>371</v>
      </c>
      <c r="B187" s="41"/>
      <c r="C187" s="41" t="s">
        <v>12</v>
      </c>
      <c r="D187" s="38" t="s">
        <v>421</v>
      </c>
      <c r="E187" s="8" t="s">
        <v>988</v>
      </c>
      <c r="F187" s="18" t="s">
        <v>748</v>
      </c>
      <c r="G187" s="41" t="s">
        <v>167</v>
      </c>
      <c r="H187" s="41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1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1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6" t="s">
        <v>372</v>
      </c>
      <c r="B188" s="41"/>
      <c r="C188" s="41" t="s">
        <v>12</v>
      </c>
      <c r="D188" s="38" t="s">
        <v>421</v>
      </c>
      <c r="E188" s="8" t="s">
        <v>988</v>
      </c>
      <c r="F188" s="18" t="s">
        <v>751</v>
      </c>
      <c r="G188" s="41" t="s">
        <v>167</v>
      </c>
      <c r="H188" s="41"/>
      <c r="I188" s="23">
        <v>1</v>
      </c>
      <c r="J188" s="23" t="s">
        <v>14</v>
      </c>
      <c r="K188" s="26" t="str">
        <f>IFERROR(VLOOKUP(INVENTARIO[[#This Row],[Code]],FOTOS[],2,FALSE),"-")</f>
        <v>https://github.com/uberboutique/whataform-repo/raw/main/pictures/BI0014.jpg</v>
      </c>
      <c r="L188" s="41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1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6" t="s">
        <v>373</v>
      </c>
      <c r="B189" s="41"/>
      <c r="C189" s="41" t="s">
        <v>12</v>
      </c>
      <c r="D189" s="38" t="s">
        <v>421</v>
      </c>
      <c r="E189" s="8" t="s">
        <v>988</v>
      </c>
      <c r="F189" s="18" t="s">
        <v>752</v>
      </c>
      <c r="G189" s="41" t="s">
        <v>167</v>
      </c>
      <c r="H189" s="41"/>
      <c r="I189" s="23">
        <v>1</v>
      </c>
      <c r="J189" s="23" t="s">
        <v>14</v>
      </c>
      <c r="K189" s="26" t="str">
        <f>IFERROR(VLOOKUP(INVENTARIO[[#This Row],[Code]],FOTOS[],2,FALSE),"-")</f>
        <v>https://github.com/uberboutique/whataform-repo/raw/main/pictures/BI0015.jpg</v>
      </c>
      <c r="L189" s="41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1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6" t="s">
        <v>374</v>
      </c>
      <c r="B190" s="41"/>
      <c r="C190" s="41" t="s">
        <v>12</v>
      </c>
      <c r="D190" s="38" t="s">
        <v>421</v>
      </c>
      <c r="E190" t="s">
        <v>172</v>
      </c>
      <c r="F190" s="18" t="s">
        <v>752</v>
      </c>
      <c r="G190" s="41" t="s">
        <v>167</v>
      </c>
      <c r="H190" s="41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1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1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6" t="s">
        <v>375</v>
      </c>
      <c r="B191" s="41"/>
      <c r="C191" s="41" t="s">
        <v>12</v>
      </c>
      <c r="D191" s="38" t="s">
        <v>421</v>
      </c>
      <c r="E191" t="s">
        <v>173</v>
      </c>
      <c r="F191" s="18" t="s">
        <v>752</v>
      </c>
      <c r="G191" s="41" t="s">
        <v>167</v>
      </c>
      <c r="H191" s="41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1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1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customHeight="1" x14ac:dyDescent="0.15">
      <c r="A192" s="46" t="s">
        <v>376</v>
      </c>
      <c r="B192" s="41"/>
      <c r="C192" s="41" t="s">
        <v>12</v>
      </c>
      <c r="D192" s="38" t="s">
        <v>421</v>
      </c>
      <c r="E192" s="8" t="s">
        <v>989</v>
      </c>
      <c r="F192" s="18" t="s">
        <v>748</v>
      </c>
      <c r="G192" s="41" t="s">
        <v>167</v>
      </c>
      <c r="H192" s="41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1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1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77</v>
      </c>
      <c r="B193" s="42"/>
      <c r="C193" s="43" t="s">
        <v>12</v>
      </c>
      <c r="D193" s="38" t="s">
        <v>421</v>
      </c>
      <c r="E193" s="44" t="s">
        <v>168</v>
      </c>
      <c r="F193" s="18" t="s">
        <v>752</v>
      </c>
      <c r="G193" s="40" t="s">
        <v>167</v>
      </c>
      <c r="H193" s="40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0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0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5" t="s">
        <v>78</v>
      </c>
      <c r="B194" s="41"/>
      <c r="C194" s="41" t="s">
        <v>12</v>
      </c>
      <c r="D194" s="38" t="s">
        <v>421</v>
      </c>
      <c r="E194" t="s">
        <v>170</v>
      </c>
      <c r="F194" s="18" t="s">
        <v>752</v>
      </c>
      <c r="G194" s="41" t="s">
        <v>167</v>
      </c>
      <c r="H194" s="41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1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1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5" t="s">
        <v>79</v>
      </c>
      <c r="B195" s="41"/>
      <c r="C195" s="41" t="s">
        <v>12</v>
      </c>
      <c r="D195" s="38" t="s">
        <v>421</v>
      </c>
      <c r="E195" t="s">
        <v>169</v>
      </c>
      <c r="F195" s="18" t="s">
        <v>752</v>
      </c>
      <c r="G195" s="41" t="s">
        <v>167</v>
      </c>
      <c r="H195" s="41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1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1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customHeight="1" x14ac:dyDescent="0.15">
      <c r="A196" s="29" t="s">
        <v>415</v>
      </c>
      <c r="B196" s="28"/>
      <c r="C196" s="27" t="s">
        <v>12</v>
      </c>
      <c r="D196" s="28" t="s">
        <v>55</v>
      </c>
      <c r="E196" s="18" t="s">
        <v>990</v>
      </c>
      <c r="F196" s="18" t="s">
        <v>748</v>
      </c>
      <c r="G196" s="26" t="s">
        <v>167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8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29">R196/S196</f>
        <v>13.222222222222221</v>
      </c>
      <c r="U196" s="26">
        <v>185</v>
      </c>
      <c r="V196" s="25">
        <v>8</v>
      </c>
      <c r="W196" s="25">
        <f t="shared" ref="W196:W206" si="30">U196*V196/1000</f>
        <v>1.48</v>
      </c>
      <c r="X196" s="25">
        <f t="shared" ref="X196:X206" si="31">T196+W196</f>
        <v>14.702222222222222</v>
      </c>
      <c r="Y196" s="25">
        <f t="shared" ref="Y196:Y206" si="32">T196*1.5+W196</f>
        <v>21.313333333333333</v>
      </c>
      <c r="Z196" s="25">
        <f t="shared" ref="Z196:Z206" si="33">ROUNDUP(Y196,0)</f>
        <v>22</v>
      </c>
      <c r="AA196" s="25">
        <f t="shared" ref="AA196:AA206" si="34">Z196-T196-W196</f>
        <v>7.2977777777777781</v>
      </c>
    </row>
    <row r="197" spans="1:27" ht="50" customHeight="1" x14ac:dyDescent="0.15">
      <c r="A197" s="29" t="s">
        <v>416</v>
      </c>
      <c r="B197" s="28"/>
      <c r="C197" s="27" t="s">
        <v>12</v>
      </c>
      <c r="D197" s="28" t="s">
        <v>55</v>
      </c>
      <c r="E197" s="18" t="s">
        <v>990</v>
      </c>
      <c r="F197" s="18" t="s">
        <v>751</v>
      </c>
      <c r="G197" s="26" t="s">
        <v>167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8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29"/>
        <v>13.222222222222221</v>
      </c>
      <c r="U197" s="26">
        <v>185</v>
      </c>
      <c r="V197" s="25">
        <v>8</v>
      </c>
      <c r="W197" s="25">
        <f t="shared" si="30"/>
        <v>1.48</v>
      </c>
      <c r="X197" s="25">
        <f t="shared" si="31"/>
        <v>14.702222222222222</v>
      </c>
      <c r="Y197" s="25">
        <f t="shared" si="32"/>
        <v>21.313333333333333</v>
      </c>
      <c r="Z197" s="25">
        <f t="shared" si="33"/>
        <v>22</v>
      </c>
      <c r="AA197" s="25">
        <f t="shared" si="34"/>
        <v>7.2977777777777781</v>
      </c>
    </row>
    <row r="198" spans="1:27" ht="50" customHeight="1" x14ac:dyDescent="0.15">
      <c r="A198" s="29" t="s">
        <v>255</v>
      </c>
      <c r="B198" s="28"/>
      <c r="C198" s="27" t="s">
        <v>12</v>
      </c>
      <c r="D198" s="28" t="s">
        <v>51</v>
      </c>
      <c r="E198" s="18" t="s">
        <v>991</v>
      </c>
      <c r="F198" s="18" t="s">
        <v>751</v>
      </c>
      <c r="G198" s="26" t="s">
        <v>167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8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29"/>
        <v>14.427777777777777</v>
      </c>
      <c r="U198" s="26">
        <v>185</v>
      </c>
      <c r="V198" s="25">
        <v>8</v>
      </c>
      <c r="W198" s="25">
        <f t="shared" si="30"/>
        <v>1.48</v>
      </c>
      <c r="X198" s="25">
        <f t="shared" si="31"/>
        <v>15.907777777777778</v>
      </c>
      <c r="Y198" s="25">
        <f t="shared" si="32"/>
        <v>23.121666666666666</v>
      </c>
      <c r="Z198" s="25">
        <v>25</v>
      </c>
      <c r="AA198" s="25">
        <f t="shared" si="34"/>
        <v>9.0922222222222224</v>
      </c>
    </row>
    <row r="199" spans="1:27" ht="50" customHeight="1" x14ac:dyDescent="0.15">
      <c r="A199" s="29" t="s">
        <v>256</v>
      </c>
      <c r="B199" s="28"/>
      <c r="C199" s="27" t="s">
        <v>12</v>
      </c>
      <c r="D199" s="28" t="s">
        <v>51</v>
      </c>
      <c r="E199" s="18" t="s">
        <v>991</v>
      </c>
      <c r="F199" s="18" t="s">
        <v>748</v>
      </c>
      <c r="G199" s="26" t="s">
        <v>167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8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29"/>
        <v>14.427777777777777</v>
      </c>
      <c r="U199" s="26">
        <v>185</v>
      </c>
      <c r="V199" s="25">
        <v>8</v>
      </c>
      <c r="W199" s="25">
        <f t="shared" si="30"/>
        <v>1.48</v>
      </c>
      <c r="X199" s="25">
        <f t="shared" si="31"/>
        <v>15.907777777777778</v>
      </c>
      <c r="Y199" s="25">
        <f t="shared" si="32"/>
        <v>23.121666666666666</v>
      </c>
      <c r="Z199" s="25">
        <v>25</v>
      </c>
      <c r="AA199" s="25">
        <f t="shared" si="34"/>
        <v>9.0922222222222224</v>
      </c>
    </row>
    <row r="200" spans="1:27" ht="50" customHeight="1" x14ac:dyDescent="0.15">
      <c r="A200" s="29" t="s">
        <v>258</v>
      </c>
      <c r="B200" s="28"/>
      <c r="C200" s="27" t="s">
        <v>12</v>
      </c>
      <c r="D200" s="28" t="s">
        <v>51</v>
      </c>
      <c r="E200" s="18" t="s">
        <v>991</v>
      </c>
      <c r="F200" s="18" t="s">
        <v>744</v>
      </c>
      <c r="G200" s="26" t="s">
        <v>167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8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29"/>
        <v>14.427777777777777</v>
      </c>
      <c r="U200" s="26">
        <v>185</v>
      </c>
      <c r="V200" s="25">
        <v>8</v>
      </c>
      <c r="W200" s="25">
        <f t="shared" si="30"/>
        <v>1.48</v>
      </c>
      <c r="X200" s="25">
        <f t="shared" si="31"/>
        <v>15.907777777777778</v>
      </c>
      <c r="Y200" s="25">
        <f t="shared" si="32"/>
        <v>23.121666666666666</v>
      </c>
      <c r="Z200" s="25">
        <v>25</v>
      </c>
      <c r="AA200" s="25">
        <f t="shared" si="34"/>
        <v>9.0922222222222224</v>
      </c>
    </row>
    <row r="201" spans="1:27" ht="50" customHeight="1" x14ac:dyDescent="0.15">
      <c r="A201" s="56" t="s">
        <v>315</v>
      </c>
      <c r="B201" s="28"/>
      <c r="C201" s="27" t="s">
        <v>12</v>
      </c>
      <c r="D201" s="28" t="s">
        <v>53</v>
      </c>
      <c r="E201" s="18" t="s">
        <v>171</v>
      </c>
      <c r="F201" s="18" t="s">
        <v>744</v>
      </c>
      <c r="G201" s="26" t="s">
        <v>167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8"/>
        <v>25</v>
      </c>
      <c r="N201" s="25"/>
      <c r="O201" s="22">
        <v>1</v>
      </c>
      <c r="P201" s="26">
        <f>SUMIFS(VENTAS[Cantidad],VENTAS[Code],INVENTARIO[[#This Row],[Code]])</f>
        <v>1</v>
      </c>
      <c r="Q201" s="26">
        <f>INVENTARIO[[#This Row],[Entradas]]-INVENTARIO[[#This Row],[Salidas]]</f>
        <v>0</v>
      </c>
      <c r="R201" s="25">
        <v>266.7</v>
      </c>
      <c r="S201" s="25">
        <v>18</v>
      </c>
      <c r="T201" s="25">
        <f t="shared" si="29"/>
        <v>14.816666666666666</v>
      </c>
      <c r="U201" s="26">
        <v>180</v>
      </c>
      <c r="V201" s="25">
        <v>8</v>
      </c>
      <c r="W201" s="25">
        <f t="shared" si="30"/>
        <v>1.44</v>
      </c>
      <c r="X201" s="25">
        <f t="shared" si="31"/>
        <v>16.256666666666668</v>
      </c>
      <c r="Y201" s="25">
        <f t="shared" si="32"/>
        <v>23.665000000000003</v>
      </c>
      <c r="Z201" s="25">
        <v>25</v>
      </c>
      <c r="AA201" s="25">
        <f t="shared" si="34"/>
        <v>8.7433333333333341</v>
      </c>
    </row>
    <row r="202" spans="1:27" ht="50" customHeight="1" x14ac:dyDescent="0.15">
      <c r="A202" s="29" t="s">
        <v>377</v>
      </c>
      <c r="B202" s="28"/>
      <c r="C202" s="27" t="s">
        <v>12</v>
      </c>
      <c r="D202" s="28" t="s">
        <v>421</v>
      </c>
      <c r="E202" s="18" t="s">
        <v>747</v>
      </c>
      <c r="F202" s="18" t="s">
        <v>746</v>
      </c>
      <c r="G202" s="26" t="s">
        <v>167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8"/>
        <v>21</v>
      </c>
      <c r="N202" s="25"/>
      <c r="O202" s="22">
        <v>0</v>
      </c>
      <c r="P202" s="26">
        <f>SUMIFS(VENTAS[Cantidad],VENTAS[Code],INVENTARIO[[#This Row],[Code]])</f>
        <v>0</v>
      </c>
      <c r="Q202" s="26">
        <f>INVENTARIO[[#This Row],[Entradas]]-INVENTARIO[[#This Row],[Salidas]]</f>
        <v>0</v>
      </c>
      <c r="R202" s="25">
        <v>249.2</v>
      </c>
      <c r="S202" s="25">
        <v>18</v>
      </c>
      <c r="T202" s="25">
        <f t="shared" si="29"/>
        <v>13.844444444444443</v>
      </c>
      <c r="U202" s="26"/>
      <c r="V202" s="25">
        <v>8</v>
      </c>
      <c r="W202" s="25">
        <f t="shared" si="30"/>
        <v>0</v>
      </c>
      <c r="X202" s="25">
        <f t="shared" si="31"/>
        <v>13.844444444444443</v>
      </c>
      <c r="Y202" s="25">
        <f t="shared" si="32"/>
        <v>20.766666666666666</v>
      </c>
      <c r="Z202" s="25">
        <f t="shared" si="33"/>
        <v>21</v>
      </c>
      <c r="AA202" s="25">
        <f t="shared" si="34"/>
        <v>7.1555555555555568</v>
      </c>
    </row>
    <row r="203" spans="1:27" ht="50" customHeight="1" x14ac:dyDescent="0.15">
      <c r="A203" s="29" t="s">
        <v>80</v>
      </c>
      <c r="B203" s="28"/>
      <c r="C203" s="27" t="s">
        <v>12</v>
      </c>
      <c r="D203" s="28" t="s">
        <v>421</v>
      </c>
      <c r="E203" s="18" t="s">
        <v>808</v>
      </c>
      <c r="F203" s="18" t="s">
        <v>746</v>
      </c>
      <c r="G203" s="26" t="s">
        <v>167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8"/>
        <v>21</v>
      </c>
      <c r="N203" s="25"/>
      <c r="O203" s="22"/>
      <c r="P203" s="26">
        <f>SUMIFS(VENTAS[Cantidad],VENTAS[Code],INVENTARIO[[#This Row],[Code]])</f>
        <v>0</v>
      </c>
      <c r="Q203" s="26">
        <f>INVENTARIO[[#This Row],[Entradas]]-INVENTARIO[[#This Row],[Salidas]]</f>
        <v>0</v>
      </c>
      <c r="R203" s="25">
        <v>241.5</v>
      </c>
      <c r="S203" s="25">
        <v>18</v>
      </c>
      <c r="T203" s="25">
        <f t="shared" si="29"/>
        <v>13.416666666666666</v>
      </c>
      <c r="U203" s="26"/>
      <c r="V203" s="25">
        <v>8</v>
      </c>
      <c r="W203" s="25">
        <f t="shared" si="30"/>
        <v>0</v>
      </c>
      <c r="X203" s="25">
        <f t="shared" si="31"/>
        <v>13.416666666666666</v>
      </c>
      <c r="Y203" s="25">
        <f t="shared" si="32"/>
        <v>20.125</v>
      </c>
      <c r="Z203" s="25">
        <f t="shared" si="33"/>
        <v>21</v>
      </c>
      <c r="AA203" s="25">
        <f t="shared" si="34"/>
        <v>7.5833333333333339</v>
      </c>
    </row>
    <row r="204" spans="1:27" ht="50" customHeight="1" x14ac:dyDescent="0.15">
      <c r="A204" s="29" t="s">
        <v>316</v>
      </c>
      <c r="B204" s="28"/>
      <c r="C204" s="27" t="s">
        <v>12</v>
      </c>
      <c r="D204" s="28" t="s">
        <v>53</v>
      </c>
      <c r="E204" s="18" t="s">
        <v>933</v>
      </c>
      <c r="F204" s="18" t="s">
        <v>748</v>
      </c>
      <c r="G204" s="26" t="s">
        <v>167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8"/>
        <v>12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29"/>
        <v>6.416666666666667</v>
      </c>
      <c r="U204" s="26">
        <v>30</v>
      </c>
      <c r="V204" s="25">
        <v>8</v>
      </c>
      <c r="W204" s="25">
        <f t="shared" si="30"/>
        <v>0.24</v>
      </c>
      <c r="X204" s="25">
        <f t="shared" si="31"/>
        <v>6.6566666666666672</v>
      </c>
      <c r="Y204" s="25">
        <f t="shared" si="32"/>
        <v>9.8650000000000002</v>
      </c>
      <c r="Z204" s="25">
        <v>12</v>
      </c>
      <c r="AA204" s="25">
        <f t="shared" si="34"/>
        <v>5.3433333333333328</v>
      </c>
    </row>
    <row r="205" spans="1:27" ht="50" customHeight="1" x14ac:dyDescent="0.15">
      <c r="A205" s="29" t="s">
        <v>317</v>
      </c>
      <c r="B205" s="28"/>
      <c r="C205" s="27" t="s">
        <v>12</v>
      </c>
      <c r="D205" s="28" t="s">
        <v>53</v>
      </c>
      <c r="E205" s="18" t="s">
        <v>932</v>
      </c>
      <c r="F205" s="18" t="s">
        <v>744</v>
      </c>
      <c r="G205" s="26" t="s">
        <v>167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8"/>
        <v>10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29"/>
        <v>7.1944444444444446</v>
      </c>
      <c r="U205" s="26">
        <v>30</v>
      </c>
      <c r="V205" s="25">
        <v>8</v>
      </c>
      <c r="W205" s="25">
        <f t="shared" si="30"/>
        <v>0.24</v>
      </c>
      <c r="X205" s="25">
        <f t="shared" si="31"/>
        <v>7.4344444444444449</v>
      </c>
      <c r="Y205" s="25">
        <f t="shared" si="32"/>
        <v>11.031666666666668</v>
      </c>
      <c r="Z205" s="25">
        <v>10</v>
      </c>
      <c r="AA205" s="25">
        <f t="shared" si="34"/>
        <v>2.5655555555555551</v>
      </c>
    </row>
    <row r="206" spans="1:27" ht="50" customHeight="1" x14ac:dyDescent="0.15">
      <c r="A206" s="29" t="s">
        <v>259</v>
      </c>
      <c r="B206" s="28"/>
      <c r="C206" s="27" t="s">
        <v>12</v>
      </c>
      <c r="D206" s="28" t="s">
        <v>51</v>
      </c>
      <c r="E206" s="18" t="s">
        <v>992</v>
      </c>
      <c r="F206" s="18" t="s">
        <v>744</v>
      </c>
      <c r="G206" s="26" t="s">
        <v>167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8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29"/>
        <v>14.233333333333333</v>
      </c>
      <c r="U206" s="26">
        <v>135</v>
      </c>
      <c r="V206" s="25">
        <v>8</v>
      </c>
      <c r="W206" s="25">
        <f t="shared" si="30"/>
        <v>1.08</v>
      </c>
      <c r="X206" s="25">
        <f t="shared" si="31"/>
        <v>15.313333333333333</v>
      </c>
      <c r="Y206" s="25">
        <f t="shared" si="32"/>
        <v>22.43</v>
      </c>
      <c r="Z206" s="25">
        <f t="shared" si="33"/>
        <v>23</v>
      </c>
      <c r="AA206" s="25">
        <f t="shared" si="34"/>
        <v>7.6866666666666674</v>
      </c>
    </row>
    <row r="207" spans="1:27" ht="50" customHeight="1" x14ac:dyDescent="0.15">
      <c r="A207" s="29" t="s">
        <v>387</v>
      </c>
      <c r="B207" s="28"/>
      <c r="C207" s="27" t="s">
        <v>12</v>
      </c>
      <c r="D207" s="28" t="s">
        <v>994</v>
      </c>
      <c r="E207" s="18" t="s">
        <v>993</v>
      </c>
      <c r="F207" s="18" t="s">
        <v>748</v>
      </c>
      <c r="G207" s="26" t="s">
        <v>167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5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6">R207/S207</f>
        <v>8.1277777777777782</v>
      </c>
      <c r="U207" s="26">
        <v>100</v>
      </c>
      <c r="V207" s="25">
        <v>8</v>
      </c>
      <c r="W207" s="25">
        <f t="shared" ref="W207:W213" si="37">U207*V207/1000</f>
        <v>0.8</v>
      </c>
      <c r="X207" s="25">
        <f t="shared" ref="X207:X213" si="38">T207+W207</f>
        <v>8.9277777777777789</v>
      </c>
      <c r="Y207" s="25">
        <f t="shared" ref="Y207:Y213" si="39">T207*1.5+W207</f>
        <v>12.991666666666667</v>
      </c>
      <c r="Z207" s="25">
        <v>15</v>
      </c>
      <c r="AA207" s="25">
        <f t="shared" ref="AA207:AA213" si="40">Z207-T207-W207</f>
        <v>6.072222222222222</v>
      </c>
    </row>
    <row r="208" spans="1:27" ht="50" customHeight="1" x14ac:dyDescent="0.15">
      <c r="A208" s="29" t="s">
        <v>81</v>
      </c>
      <c r="B208" s="28"/>
      <c r="C208" s="27" t="s">
        <v>12</v>
      </c>
      <c r="D208" s="28" t="s">
        <v>421</v>
      </c>
      <c r="E208" s="18" t="s">
        <v>808</v>
      </c>
      <c r="F208" s="18" t="s">
        <v>748</v>
      </c>
      <c r="G208" s="26" t="s">
        <v>167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5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6"/>
        <v>13.416666666666666</v>
      </c>
      <c r="U208" s="26"/>
      <c r="V208" s="25">
        <v>8</v>
      </c>
      <c r="W208" s="25">
        <f t="shared" si="37"/>
        <v>0</v>
      </c>
      <c r="X208" s="25">
        <f t="shared" si="38"/>
        <v>13.416666666666666</v>
      </c>
      <c r="Y208" s="25">
        <f t="shared" si="39"/>
        <v>20.125</v>
      </c>
      <c r="Z208" s="25">
        <v>25</v>
      </c>
      <c r="AA208" s="25">
        <f t="shared" si="40"/>
        <v>11.583333333333334</v>
      </c>
    </row>
    <row r="209" spans="1:27" ht="50" customHeight="1" x14ac:dyDescent="0.15">
      <c r="A209" s="29" t="s">
        <v>82</v>
      </c>
      <c r="B209" s="28"/>
      <c r="C209" s="27" t="s">
        <v>12</v>
      </c>
      <c r="D209" s="28" t="s">
        <v>421</v>
      </c>
      <c r="E209" s="18" t="s">
        <v>808</v>
      </c>
      <c r="F209" s="18" t="s">
        <v>751</v>
      </c>
      <c r="G209" s="26" t="s">
        <v>167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5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6"/>
        <v>13.416666666666666</v>
      </c>
      <c r="U209" s="26"/>
      <c r="V209" s="25">
        <v>8</v>
      </c>
      <c r="W209" s="25">
        <f t="shared" si="37"/>
        <v>0</v>
      </c>
      <c r="X209" s="25">
        <f t="shared" si="38"/>
        <v>13.416666666666666</v>
      </c>
      <c r="Y209" s="25">
        <f t="shared" si="39"/>
        <v>20.125</v>
      </c>
      <c r="Z209" s="25">
        <v>25</v>
      </c>
      <c r="AA209" s="25">
        <f t="shared" si="40"/>
        <v>11.583333333333334</v>
      </c>
    </row>
    <row r="210" spans="1:27" ht="50" customHeight="1" x14ac:dyDescent="0.15">
      <c r="A210" s="29" t="s">
        <v>83</v>
      </c>
      <c r="B210" s="28"/>
      <c r="C210" s="27" t="s">
        <v>12</v>
      </c>
      <c r="D210" s="28" t="s">
        <v>421</v>
      </c>
      <c r="E210" s="18" t="s">
        <v>808</v>
      </c>
      <c r="F210" s="18" t="s">
        <v>752</v>
      </c>
      <c r="G210" s="26" t="s">
        <v>167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5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6"/>
        <v>13.416666666666666</v>
      </c>
      <c r="U210" s="26"/>
      <c r="V210" s="25">
        <v>8</v>
      </c>
      <c r="W210" s="25">
        <f t="shared" si="37"/>
        <v>0</v>
      </c>
      <c r="X210" s="25">
        <f t="shared" si="38"/>
        <v>13.416666666666666</v>
      </c>
      <c r="Y210" s="25">
        <f t="shared" si="39"/>
        <v>20.125</v>
      </c>
      <c r="Z210" s="25">
        <v>25</v>
      </c>
      <c r="AA210" s="25">
        <f t="shared" si="40"/>
        <v>11.583333333333334</v>
      </c>
    </row>
    <row r="211" spans="1:27" ht="50" customHeight="1" x14ac:dyDescent="0.15">
      <c r="A211" s="29" t="s">
        <v>84</v>
      </c>
      <c r="B211" s="28"/>
      <c r="C211" s="27" t="s">
        <v>12</v>
      </c>
      <c r="D211" s="28" t="s">
        <v>421</v>
      </c>
      <c r="E211" s="18" t="s">
        <v>931</v>
      </c>
      <c r="F211" s="18" t="s">
        <v>752</v>
      </c>
      <c r="G211" s="26" t="s">
        <v>167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5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6"/>
        <v>13.844444444444443</v>
      </c>
      <c r="U211" s="26"/>
      <c r="V211" s="25">
        <v>8</v>
      </c>
      <c r="W211" s="25">
        <f t="shared" si="37"/>
        <v>0</v>
      </c>
      <c r="X211" s="25">
        <f t="shared" si="38"/>
        <v>13.844444444444443</v>
      </c>
      <c r="Y211" s="25">
        <f t="shared" si="39"/>
        <v>20.766666666666666</v>
      </c>
      <c r="Z211" s="25">
        <v>25</v>
      </c>
      <c r="AA211" s="25">
        <f t="shared" si="40"/>
        <v>11.155555555555557</v>
      </c>
    </row>
    <row r="212" spans="1:27" ht="50" customHeight="1" x14ac:dyDescent="0.15">
      <c r="A212" s="29" t="s">
        <v>85</v>
      </c>
      <c r="B212" s="28"/>
      <c r="C212" s="27" t="s">
        <v>12</v>
      </c>
      <c r="D212" s="28" t="s">
        <v>421</v>
      </c>
      <c r="E212" s="18" t="s">
        <v>931</v>
      </c>
      <c r="F212" s="18" t="s">
        <v>751</v>
      </c>
      <c r="G212" s="26" t="s">
        <v>167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5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6"/>
        <v>13.844444444444443</v>
      </c>
      <c r="U212" s="26"/>
      <c r="V212" s="25">
        <v>8</v>
      </c>
      <c r="W212" s="25">
        <f t="shared" si="37"/>
        <v>0</v>
      </c>
      <c r="X212" s="25">
        <f t="shared" si="38"/>
        <v>13.844444444444443</v>
      </c>
      <c r="Y212" s="25">
        <f t="shared" si="39"/>
        <v>20.766666666666666</v>
      </c>
      <c r="Z212" s="25">
        <v>25</v>
      </c>
      <c r="AA212" s="25">
        <f t="shared" si="40"/>
        <v>11.155555555555557</v>
      </c>
    </row>
    <row r="213" spans="1:27" ht="50" customHeight="1" x14ac:dyDescent="0.15">
      <c r="A213" s="29" t="s">
        <v>86</v>
      </c>
      <c r="B213" s="28"/>
      <c r="C213" s="27" t="s">
        <v>12</v>
      </c>
      <c r="D213" s="28" t="s">
        <v>421</v>
      </c>
      <c r="E213" s="18" t="s">
        <v>931</v>
      </c>
      <c r="F213" s="18" t="s">
        <v>748</v>
      </c>
      <c r="G213" s="26" t="s">
        <v>167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https://github.com/uberboutique/whataform-repo/raw/main/pictures/T0035.jpg</v>
      </c>
      <c r="L213" s="26"/>
      <c r="M213" s="24">
        <f t="shared" si="35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6"/>
        <v>13.844444444444443</v>
      </c>
      <c r="U213" s="26"/>
      <c r="V213" s="25">
        <v>8</v>
      </c>
      <c r="W213" s="25">
        <f t="shared" si="37"/>
        <v>0</v>
      </c>
      <c r="X213" s="25">
        <f t="shared" si="38"/>
        <v>13.844444444444443</v>
      </c>
      <c r="Y213" s="25">
        <f t="shared" si="39"/>
        <v>20.766666666666666</v>
      </c>
      <c r="Z213" s="25">
        <v>25</v>
      </c>
      <c r="AA213" s="25">
        <f t="shared" si="40"/>
        <v>11.155555555555557</v>
      </c>
    </row>
    <row r="214" spans="1:27" ht="50" customHeight="1" x14ac:dyDescent="0.15">
      <c r="A214" s="29" t="s">
        <v>308</v>
      </c>
      <c r="B214" s="28"/>
      <c r="C214" s="27" t="s">
        <v>12</v>
      </c>
      <c r="D214" s="28" t="s">
        <v>210</v>
      </c>
      <c r="E214" s="18" t="s">
        <v>995</v>
      </c>
      <c r="F214" s="18"/>
      <c r="G214" s="26" t="s">
        <v>167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378</v>
      </c>
      <c r="B215" s="28"/>
      <c r="C215" s="27" t="s">
        <v>12</v>
      </c>
      <c r="D215" s="28" t="s">
        <v>421</v>
      </c>
      <c r="E215" s="18" t="s">
        <v>174</v>
      </c>
      <c r="F215" s="18" t="s">
        <v>751</v>
      </c>
      <c r="G215" s="26" t="s">
        <v>167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1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2">R215/S215</f>
        <v>11.202222222222222</v>
      </c>
      <c r="U215" s="26"/>
      <c r="V215" s="25"/>
      <c r="W215" s="25">
        <f t="shared" ref="W215:W235" si="43">U215*V215/1000</f>
        <v>0</v>
      </c>
      <c r="X215" s="25">
        <f t="shared" ref="X215:X235" si="44">T215+W215</f>
        <v>11.202222222222222</v>
      </c>
      <c r="Y215" s="25">
        <f t="shared" ref="Y215:Y235" si="45">T215*1.5+W215</f>
        <v>16.803333333333335</v>
      </c>
      <c r="Z215" s="25">
        <v>22</v>
      </c>
      <c r="AA215" s="25">
        <f t="shared" ref="AA215:AA235" si="46">Z215-T215-W215</f>
        <v>10.797777777777778</v>
      </c>
    </row>
    <row r="216" spans="1:27" ht="50" customHeight="1" x14ac:dyDescent="0.15">
      <c r="A216" s="29" t="s">
        <v>379</v>
      </c>
      <c r="B216" s="28"/>
      <c r="C216" s="27" t="s">
        <v>12</v>
      </c>
      <c r="D216" s="28" t="s">
        <v>421</v>
      </c>
      <c r="E216" s="18" t="s">
        <v>175</v>
      </c>
      <c r="F216" s="18" t="s">
        <v>751</v>
      </c>
      <c r="G216" s="26" t="s">
        <v>167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1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2"/>
        <v>11.402777777777779</v>
      </c>
      <c r="U216" s="26"/>
      <c r="V216" s="25"/>
      <c r="W216" s="25">
        <f t="shared" si="43"/>
        <v>0</v>
      </c>
      <c r="X216" s="25">
        <f t="shared" si="44"/>
        <v>11.402777777777779</v>
      </c>
      <c r="Y216" s="25">
        <f t="shared" si="45"/>
        <v>17.104166666666668</v>
      </c>
      <c r="Z216" s="25">
        <v>22</v>
      </c>
      <c r="AA216" s="25">
        <f t="shared" si="46"/>
        <v>10.597222222222221</v>
      </c>
    </row>
    <row r="217" spans="1:27" ht="50" customHeight="1" x14ac:dyDescent="0.15">
      <c r="A217" s="59" t="s">
        <v>260</v>
      </c>
      <c r="B217" s="28"/>
      <c r="C217" s="27" t="s">
        <v>12</v>
      </c>
      <c r="D217" s="28" t="s">
        <v>51</v>
      </c>
      <c r="E217" s="18" t="s">
        <v>996</v>
      </c>
      <c r="F217" s="18" t="s">
        <v>744</v>
      </c>
      <c r="G217" s="26" t="s">
        <v>167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https://github.com/uberboutique/whataform-repo/raw/main/pictures/V0073.jpg</v>
      </c>
      <c r="L217" s="26"/>
      <c r="M217" s="24">
        <f t="shared" si="41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2"/>
        <v>8.8333333333333339</v>
      </c>
      <c r="U217" s="26">
        <v>295</v>
      </c>
      <c r="V217" s="25">
        <v>8</v>
      </c>
      <c r="W217" s="25">
        <f t="shared" si="43"/>
        <v>2.36</v>
      </c>
      <c r="X217" s="25">
        <f t="shared" si="44"/>
        <v>11.193333333333333</v>
      </c>
      <c r="Y217" s="25">
        <f t="shared" si="45"/>
        <v>15.61</v>
      </c>
      <c r="Z217" s="25">
        <v>20</v>
      </c>
      <c r="AA217" s="25">
        <f t="shared" si="46"/>
        <v>8.8066666666666666</v>
      </c>
    </row>
    <row r="218" spans="1:27" ht="50" customHeight="1" x14ac:dyDescent="0.15">
      <c r="A218" s="29" t="s">
        <v>261</v>
      </c>
      <c r="B218" s="28"/>
      <c r="C218" s="27" t="s">
        <v>12</v>
      </c>
      <c r="D218" s="28" t="s">
        <v>51</v>
      </c>
      <c r="E218" s="18" t="s">
        <v>997</v>
      </c>
      <c r="F218" s="18" t="s">
        <v>744</v>
      </c>
      <c r="G218" s="26" t="s">
        <v>167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1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2"/>
        <v>13.888333333333334</v>
      </c>
      <c r="U218" s="26">
        <v>325</v>
      </c>
      <c r="V218" s="25">
        <v>8</v>
      </c>
      <c r="W218" s="25">
        <f t="shared" si="43"/>
        <v>2.6</v>
      </c>
      <c r="X218" s="25">
        <f t="shared" si="44"/>
        <v>16.488333333333333</v>
      </c>
      <c r="Y218" s="25">
        <f t="shared" si="45"/>
        <v>23.432500000000001</v>
      </c>
      <c r="Z218" s="25">
        <v>25</v>
      </c>
      <c r="AA218" s="25">
        <f t="shared" si="46"/>
        <v>8.5116666666666667</v>
      </c>
    </row>
    <row r="219" spans="1:27" ht="50" customHeight="1" x14ac:dyDescent="0.15">
      <c r="A219" s="29" t="s">
        <v>262</v>
      </c>
      <c r="B219" s="28"/>
      <c r="C219" s="27" t="s">
        <v>12</v>
      </c>
      <c r="D219" s="28" t="s">
        <v>51</v>
      </c>
      <c r="E219" s="18" t="s">
        <v>997</v>
      </c>
      <c r="F219" s="18" t="s">
        <v>751</v>
      </c>
      <c r="G219" s="26" t="s">
        <v>167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1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2"/>
        <v>13.888333333333334</v>
      </c>
      <c r="U219" s="26">
        <v>325</v>
      </c>
      <c r="V219" s="25">
        <v>8</v>
      </c>
      <c r="W219" s="25">
        <f t="shared" si="43"/>
        <v>2.6</v>
      </c>
      <c r="X219" s="25">
        <f t="shared" si="44"/>
        <v>16.488333333333333</v>
      </c>
      <c r="Y219" s="25">
        <f t="shared" si="45"/>
        <v>23.432500000000001</v>
      </c>
      <c r="Z219" s="25">
        <v>25</v>
      </c>
      <c r="AA219" s="25">
        <f t="shared" si="46"/>
        <v>8.5116666666666667</v>
      </c>
    </row>
    <row r="220" spans="1:27" ht="50" customHeight="1" x14ac:dyDescent="0.15">
      <c r="A220" s="29" t="s">
        <v>263</v>
      </c>
      <c r="B220" s="28"/>
      <c r="C220" s="27" t="s">
        <v>12</v>
      </c>
      <c r="D220" s="28" t="s">
        <v>51</v>
      </c>
      <c r="E220" s="18" t="s">
        <v>998</v>
      </c>
      <c r="F220" s="18" t="s">
        <v>860</v>
      </c>
      <c r="G220" s="26" t="s">
        <v>167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1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2"/>
        <v>13.293888888888889</v>
      </c>
      <c r="U220" s="26">
        <v>450</v>
      </c>
      <c r="V220" s="25">
        <v>8</v>
      </c>
      <c r="W220" s="25">
        <f t="shared" si="43"/>
        <v>3.6</v>
      </c>
      <c r="X220" s="25">
        <f t="shared" si="44"/>
        <v>16.893888888888888</v>
      </c>
      <c r="Y220" s="25">
        <f t="shared" si="45"/>
        <v>23.540833333333335</v>
      </c>
      <c r="Z220" s="25">
        <v>25</v>
      </c>
      <c r="AA220" s="25">
        <f t="shared" si="46"/>
        <v>8.1061111111111117</v>
      </c>
    </row>
    <row r="221" spans="1:27" ht="50" customHeight="1" x14ac:dyDescent="0.15">
      <c r="A221" s="29" t="s">
        <v>264</v>
      </c>
      <c r="B221" s="28"/>
      <c r="C221" s="27" t="s">
        <v>12</v>
      </c>
      <c r="D221" s="28" t="s">
        <v>51</v>
      </c>
      <c r="E221" s="18" t="s">
        <v>998</v>
      </c>
      <c r="F221" s="18" t="s">
        <v>756</v>
      </c>
      <c r="G221" s="26" t="s">
        <v>167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1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2"/>
        <v>13.293888888888889</v>
      </c>
      <c r="U221" s="26">
        <v>450</v>
      </c>
      <c r="V221" s="25">
        <v>8</v>
      </c>
      <c r="W221" s="25">
        <f t="shared" si="43"/>
        <v>3.6</v>
      </c>
      <c r="X221" s="25">
        <f t="shared" si="44"/>
        <v>16.893888888888888</v>
      </c>
      <c r="Y221" s="25">
        <f t="shared" si="45"/>
        <v>23.540833333333335</v>
      </c>
      <c r="Z221" s="25">
        <v>25</v>
      </c>
      <c r="AA221" s="25">
        <f t="shared" si="46"/>
        <v>8.1061111111111117</v>
      </c>
    </row>
    <row r="222" spans="1:27" ht="50" customHeight="1" x14ac:dyDescent="0.15">
      <c r="A222" s="29" t="s">
        <v>265</v>
      </c>
      <c r="B222" s="28"/>
      <c r="C222" s="27" t="s">
        <v>12</v>
      </c>
      <c r="D222" s="28" t="s">
        <v>51</v>
      </c>
      <c r="E222" s="18" t="s">
        <v>176</v>
      </c>
      <c r="F222" s="18" t="s">
        <v>748</v>
      </c>
      <c r="G222" s="26" t="s">
        <v>167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1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2"/>
        <v>14.860555555555557</v>
      </c>
      <c r="U222" s="26">
        <v>300</v>
      </c>
      <c r="V222" s="25">
        <v>8</v>
      </c>
      <c r="W222" s="25">
        <f t="shared" si="43"/>
        <v>2.4</v>
      </c>
      <c r="X222" s="25">
        <f t="shared" si="44"/>
        <v>17.260555555555555</v>
      </c>
      <c r="Y222" s="25">
        <f t="shared" si="45"/>
        <v>24.690833333333334</v>
      </c>
      <c r="Z222" s="25">
        <v>25</v>
      </c>
      <c r="AA222" s="25">
        <f t="shared" si="46"/>
        <v>7.7394444444444428</v>
      </c>
    </row>
    <row r="223" spans="1:27" ht="50" customHeight="1" x14ac:dyDescent="0.15">
      <c r="A223" s="29" t="s">
        <v>380</v>
      </c>
      <c r="B223" s="28"/>
      <c r="C223" s="27" t="s">
        <v>12</v>
      </c>
      <c r="D223" s="28" t="s">
        <v>421</v>
      </c>
      <c r="E223" s="18" t="s">
        <v>177</v>
      </c>
      <c r="F223" s="18" t="s">
        <v>752</v>
      </c>
      <c r="G223" s="26" t="s">
        <v>167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1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2"/>
        <v>11.001111111111111</v>
      </c>
      <c r="U223" s="26"/>
      <c r="V223" s="25"/>
      <c r="W223" s="25">
        <f t="shared" si="43"/>
        <v>0</v>
      </c>
      <c r="X223" s="25">
        <f t="shared" si="44"/>
        <v>11.001111111111111</v>
      </c>
      <c r="Y223" s="25">
        <f t="shared" si="45"/>
        <v>16.501666666666665</v>
      </c>
      <c r="Z223" s="25">
        <v>22</v>
      </c>
      <c r="AA223" s="25">
        <f t="shared" si="46"/>
        <v>10.998888888888889</v>
      </c>
    </row>
    <row r="224" spans="1:27" ht="50" customHeight="1" x14ac:dyDescent="0.15">
      <c r="A224" s="29" t="s">
        <v>266</v>
      </c>
      <c r="B224" s="28"/>
      <c r="C224" s="27" t="s">
        <v>12</v>
      </c>
      <c r="D224" s="28" t="s">
        <v>51</v>
      </c>
      <c r="E224" s="18" t="s">
        <v>999</v>
      </c>
      <c r="F224" s="18" t="s">
        <v>748</v>
      </c>
      <c r="G224" s="26" t="s">
        <v>167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1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2"/>
        <v>8.9166666666666661</v>
      </c>
      <c r="U224" s="26">
        <v>300</v>
      </c>
      <c r="V224" s="25">
        <v>8</v>
      </c>
      <c r="W224" s="25">
        <f t="shared" si="43"/>
        <v>2.4</v>
      </c>
      <c r="X224" s="25">
        <f t="shared" si="44"/>
        <v>11.316666666666666</v>
      </c>
      <c r="Y224" s="25">
        <f t="shared" si="45"/>
        <v>15.775</v>
      </c>
      <c r="Z224" s="25">
        <v>18</v>
      </c>
      <c r="AA224" s="25">
        <f t="shared" si="46"/>
        <v>6.6833333333333336</v>
      </c>
    </row>
    <row r="225" spans="1:27" ht="50" customHeight="1" x14ac:dyDescent="0.15">
      <c r="A225" s="29" t="s">
        <v>309</v>
      </c>
      <c r="B225" s="28"/>
      <c r="C225" s="27" t="s">
        <v>12</v>
      </c>
      <c r="D225" s="28" t="s">
        <v>210</v>
      </c>
      <c r="E225" s="18" t="s">
        <v>1000</v>
      </c>
      <c r="F225" s="18"/>
      <c r="G225" s="26" t="s">
        <v>167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1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2"/>
        <v>4.7377777777777776</v>
      </c>
      <c r="U225" s="26">
        <v>200</v>
      </c>
      <c r="V225" s="25">
        <v>8</v>
      </c>
      <c r="W225" s="25">
        <f t="shared" si="43"/>
        <v>1.6</v>
      </c>
      <c r="X225" s="25">
        <f t="shared" si="44"/>
        <v>6.3377777777777773</v>
      </c>
      <c r="Y225" s="25">
        <f t="shared" si="45"/>
        <v>8.706666666666667</v>
      </c>
      <c r="Z225" s="25">
        <v>15</v>
      </c>
      <c r="AA225" s="25">
        <f t="shared" si="46"/>
        <v>8.6622222222222227</v>
      </c>
    </row>
    <row r="226" spans="1:27" ht="50" customHeight="1" x14ac:dyDescent="0.15">
      <c r="A226" s="29" t="s">
        <v>381</v>
      </c>
      <c r="B226" s="28"/>
      <c r="C226" s="27" t="s">
        <v>12</v>
      </c>
      <c r="D226" s="28" t="s">
        <v>421</v>
      </c>
      <c r="E226" s="18" t="s">
        <v>1001</v>
      </c>
      <c r="F226" s="18" t="s">
        <v>751</v>
      </c>
      <c r="G226" s="26" t="s">
        <v>167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1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2"/>
        <v>7.1872222222222222</v>
      </c>
      <c r="U226" s="26">
        <v>200</v>
      </c>
      <c r="V226" s="25">
        <v>8</v>
      </c>
      <c r="W226" s="25">
        <f t="shared" si="43"/>
        <v>1.6</v>
      </c>
      <c r="X226" s="25">
        <f t="shared" si="44"/>
        <v>8.7872222222222227</v>
      </c>
      <c r="Y226" s="25">
        <f t="shared" si="45"/>
        <v>12.380833333333333</v>
      </c>
      <c r="Z226" s="25">
        <v>12</v>
      </c>
      <c r="AA226" s="25">
        <f t="shared" si="46"/>
        <v>3.2127777777777777</v>
      </c>
    </row>
    <row r="227" spans="1:27" ht="50" customHeight="1" x14ac:dyDescent="0.15">
      <c r="A227" s="29" t="s">
        <v>382</v>
      </c>
      <c r="B227" s="28"/>
      <c r="C227" s="27" t="s">
        <v>12</v>
      </c>
      <c r="D227" s="28" t="s">
        <v>421</v>
      </c>
      <c r="E227" s="18" t="s">
        <v>1001</v>
      </c>
      <c r="F227" s="18" t="s">
        <v>751</v>
      </c>
      <c r="G227" s="26" t="s">
        <v>167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https://github.com/uberboutique/whataform-repo/raw/main/pictures/BI0024.jpg</v>
      </c>
      <c r="L227" s="26"/>
      <c r="M227" s="24">
        <f t="shared" si="41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2"/>
        <v>7.1872222222222222</v>
      </c>
      <c r="U227" s="26"/>
      <c r="V227" s="25">
        <v>8</v>
      </c>
      <c r="W227" s="25">
        <f t="shared" si="43"/>
        <v>0</v>
      </c>
      <c r="X227" s="25">
        <f t="shared" si="44"/>
        <v>7.1872222222222222</v>
      </c>
      <c r="Y227" s="25">
        <f t="shared" si="45"/>
        <v>10.780833333333334</v>
      </c>
      <c r="Z227" s="25">
        <v>12</v>
      </c>
      <c r="AA227" s="25">
        <f t="shared" si="46"/>
        <v>4.8127777777777778</v>
      </c>
    </row>
    <row r="228" spans="1:27" ht="50" customHeight="1" x14ac:dyDescent="0.15">
      <c r="A228" s="29" t="s">
        <v>310</v>
      </c>
      <c r="B228" s="28"/>
      <c r="C228" s="27" t="s">
        <v>12</v>
      </c>
      <c r="D228" s="28" t="s">
        <v>210</v>
      </c>
      <c r="E228" s="18" t="s">
        <v>861</v>
      </c>
      <c r="F228" s="18"/>
      <c r="G228" s="26" t="s">
        <v>167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1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2"/>
        <v>6.4644444444444442</v>
      </c>
      <c r="U228" s="26"/>
      <c r="V228" s="25">
        <v>8</v>
      </c>
      <c r="W228" s="25">
        <f t="shared" si="43"/>
        <v>0</v>
      </c>
      <c r="X228" s="25">
        <f t="shared" si="44"/>
        <v>6.4644444444444442</v>
      </c>
      <c r="Y228" s="25">
        <f t="shared" si="45"/>
        <v>9.6966666666666654</v>
      </c>
      <c r="Z228" s="25">
        <v>15</v>
      </c>
      <c r="AA228" s="25">
        <f t="shared" si="46"/>
        <v>8.5355555555555558</v>
      </c>
    </row>
    <row r="229" spans="1:27" ht="50" customHeight="1" x14ac:dyDescent="0.15">
      <c r="A229" s="29" t="s">
        <v>311</v>
      </c>
      <c r="B229" s="28"/>
      <c r="C229" s="27" t="s">
        <v>12</v>
      </c>
      <c r="D229" s="28" t="s">
        <v>210</v>
      </c>
      <c r="E229" s="18" t="s">
        <v>930</v>
      </c>
      <c r="F229" s="18"/>
      <c r="G229" s="26" t="s">
        <v>167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1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2"/>
        <v>6.5444444444444443</v>
      </c>
      <c r="U229" s="26"/>
      <c r="V229" s="25">
        <v>8</v>
      </c>
      <c r="W229" s="25">
        <f t="shared" si="43"/>
        <v>0</v>
      </c>
      <c r="X229" s="25">
        <f t="shared" si="44"/>
        <v>6.5444444444444443</v>
      </c>
      <c r="Y229" s="25">
        <f t="shared" si="45"/>
        <v>9.8166666666666664</v>
      </c>
      <c r="Z229" s="25">
        <v>15</v>
      </c>
      <c r="AA229" s="25">
        <f t="shared" si="46"/>
        <v>8.4555555555555557</v>
      </c>
    </row>
    <row r="230" spans="1:27" ht="50" customHeight="1" x14ac:dyDescent="0.15">
      <c r="A230" s="29" t="s">
        <v>312</v>
      </c>
      <c r="B230" s="28"/>
      <c r="C230" s="27" t="s">
        <v>12</v>
      </c>
      <c r="D230" s="28" t="s">
        <v>210</v>
      </c>
      <c r="E230" s="18" t="s">
        <v>929</v>
      </c>
      <c r="F230" s="18"/>
      <c r="G230" s="26" t="s">
        <v>167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1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2"/>
        <v>2.7305555555555556</v>
      </c>
      <c r="U230" s="26"/>
      <c r="V230" s="25">
        <v>8</v>
      </c>
      <c r="W230" s="25">
        <f t="shared" si="43"/>
        <v>0</v>
      </c>
      <c r="X230" s="25">
        <f t="shared" si="44"/>
        <v>2.7305555555555556</v>
      </c>
      <c r="Y230" s="25">
        <f t="shared" si="45"/>
        <v>4.0958333333333332</v>
      </c>
      <c r="Z230" s="25">
        <v>10</v>
      </c>
      <c r="AA230" s="25">
        <f t="shared" si="46"/>
        <v>7.2694444444444439</v>
      </c>
    </row>
    <row r="231" spans="1:27" ht="50" customHeight="1" x14ac:dyDescent="0.15">
      <c r="A231" s="29" t="s">
        <v>383</v>
      </c>
      <c r="B231" s="28"/>
      <c r="C231" s="27" t="s">
        <v>12</v>
      </c>
      <c r="D231" s="28" t="s">
        <v>421</v>
      </c>
      <c r="E231" s="18" t="s">
        <v>1002</v>
      </c>
      <c r="F231" s="18" t="s">
        <v>751</v>
      </c>
      <c r="G231" s="26" t="s">
        <v>167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1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2"/>
        <v>10.880555555555555</v>
      </c>
      <c r="U231" s="26">
        <v>200</v>
      </c>
      <c r="V231" s="25">
        <v>8</v>
      </c>
      <c r="W231" s="25">
        <f t="shared" si="43"/>
        <v>1.6</v>
      </c>
      <c r="X231" s="25">
        <f t="shared" si="44"/>
        <v>12.480555555555554</v>
      </c>
      <c r="Y231" s="25">
        <f t="shared" si="45"/>
        <v>17.920833333333334</v>
      </c>
      <c r="Z231" s="25">
        <v>22</v>
      </c>
      <c r="AA231" s="25">
        <f t="shared" si="46"/>
        <v>9.5194444444444457</v>
      </c>
    </row>
    <row r="232" spans="1:27" ht="50" customHeight="1" x14ac:dyDescent="0.15">
      <c r="A232" s="29" t="s">
        <v>384</v>
      </c>
      <c r="B232" s="28"/>
      <c r="C232" s="27" t="s">
        <v>12</v>
      </c>
      <c r="D232" s="28" t="s">
        <v>421</v>
      </c>
      <c r="E232" s="18" t="s">
        <v>178</v>
      </c>
      <c r="F232" s="18" t="s">
        <v>748</v>
      </c>
      <c r="G232" s="26" t="s">
        <v>167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1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2"/>
        <v>10.880555555555555</v>
      </c>
      <c r="U232" s="26">
        <v>200</v>
      </c>
      <c r="V232" s="25">
        <v>8</v>
      </c>
      <c r="W232" s="25">
        <f t="shared" si="43"/>
        <v>1.6</v>
      </c>
      <c r="X232" s="25">
        <f t="shared" si="44"/>
        <v>12.480555555555554</v>
      </c>
      <c r="Y232" s="25">
        <f t="shared" si="45"/>
        <v>17.920833333333334</v>
      </c>
      <c r="Z232" s="25">
        <v>22</v>
      </c>
      <c r="AA232" s="25">
        <f t="shared" si="46"/>
        <v>9.5194444444444457</v>
      </c>
    </row>
    <row r="233" spans="1:27" ht="50" customHeight="1" x14ac:dyDescent="0.15">
      <c r="A233" s="29" t="s">
        <v>385</v>
      </c>
      <c r="B233" s="28"/>
      <c r="C233" s="27" t="s">
        <v>12</v>
      </c>
      <c r="D233" s="28" t="s">
        <v>421</v>
      </c>
      <c r="E233" s="18" t="s">
        <v>1001</v>
      </c>
      <c r="F233" s="18" t="s">
        <v>744</v>
      </c>
      <c r="G233" s="26" t="s">
        <v>167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https://github.com/uberboutique/whataform-repo/raw/main/pictures/BI0027.jpg</v>
      </c>
      <c r="L233" s="26"/>
      <c r="M233" s="24">
        <f t="shared" si="41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2"/>
        <v>7.1872222222222222</v>
      </c>
      <c r="U233" s="26"/>
      <c r="V233" s="25">
        <v>8</v>
      </c>
      <c r="W233" s="25">
        <f t="shared" si="43"/>
        <v>0</v>
      </c>
      <c r="X233" s="25">
        <f t="shared" si="44"/>
        <v>7.1872222222222222</v>
      </c>
      <c r="Y233" s="25">
        <f t="shared" si="45"/>
        <v>10.780833333333334</v>
      </c>
      <c r="Z233" s="25">
        <f t="shared" ref="Z233:Z235" si="47">ROUNDUP(Y233,0)</f>
        <v>11</v>
      </c>
      <c r="AA233" s="25">
        <f t="shared" si="46"/>
        <v>3.8127777777777778</v>
      </c>
    </row>
    <row r="234" spans="1:27" ht="50" customHeight="1" x14ac:dyDescent="0.15">
      <c r="A234" s="29" t="s">
        <v>267</v>
      </c>
      <c r="B234" s="28"/>
      <c r="C234" s="27" t="s">
        <v>12</v>
      </c>
      <c r="D234" s="28" t="s">
        <v>51</v>
      </c>
      <c r="E234" s="18" t="s">
        <v>179</v>
      </c>
      <c r="F234" s="18" t="s">
        <v>746</v>
      </c>
      <c r="G234" s="26" t="s">
        <v>167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1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2"/>
        <v>7.7894444444444453</v>
      </c>
      <c r="U234" s="26">
        <v>300</v>
      </c>
      <c r="V234" s="25">
        <v>8</v>
      </c>
      <c r="W234" s="25">
        <f t="shared" si="43"/>
        <v>2.4</v>
      </c>
      <c r="X234" s="25">
        <f t="shared" si="44"/>
        <v>10.189444444444446</v>
      </c>
      <c r="Y234" s="25">
        <f t="shared" si="45"/>
        <v>14.084166666666668</v>
      </c>
      <c r="Z234" s="25">
        <v>25</v>
      </c>
      <c r="AA234" s="25">
        <f t="shared" si="46"/>
        <v>14.810555555555554</v>
      </c>
    </row>
    <row r="235" spans="1:27" ht="50" customHeight="1" x14ac:dyDescent="0.15">
      <c r="A235" s="59" t="s">
        <v>448</v>
      </c>
      <c r="B235" s="28"/>
      <c r="C235" s="27" t="s">
        <v>12</v>
      </c>
      <c r="D235" s="28" t="s">
        <v>51</v>
      </c>
      <c r="E235" s="18" t="s">
        <v>986</v>
      </c>
      <c r="F235" s="18" t="s">
        <v>748</v>
      </c>
      <c r="G235" s="26" t="s">
        <v>167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https://github.com/uberboutique/whataform-repo/raw/main/pictures/V0136.jpg</v>
      </c>
      <c r="L235" s="26"/>
      <c r="M235" s="24">
        <f t="shared" si="41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2"/>
        <v>7.7894444444444453</v>
      </c>
      <c r="U235" s="26">
        <v>250</v>
      </c>
      <c r="V235" s="25">
        <v>8</v>
      </c>
      <c r="W235" s="25">
        <f t="shared" si="43"/>
        <v>2</v>
      </c>
      <c r="X235" s="25">
        <f t="shared" si="44"/>
        <v>9.7894444444444453</v>
      </c>
      <c r="Y235" s="25">
        <f t="shared" si="45"/>
        <v>13.684166666666668</v>
      </c>
      <c r="Z235" s="25">
        <f t="shared" si="47"/>
        <v>14</v>
      </c>
      <c r="AA235" s="25">
        <f t="shared" si="46"/>
        <v>4.2105555555555547</v>
      </c>
    </row>
    <row r="236" spans="1:27" ht="50" customHeight="1" x14ac:dyDescent="0.15">
      <c r="A236" s="29" t="s">
        <v>408</v>
      </c>
      <c r="B236" s="28"/>
      <c r="C236" s="27" t="s">
        <v>12</v>
      </c>
      <c r="D236" s="28" t="s">
        <v>421</v>
      </c>
      <c r="E236" s="18" t="s">
        <v>864</v>
      </c>
      <c r="F236" s="18" t="s">
        <v>751</v>
      </c>
      <c r="G236" s="26" t="s">
        <v>167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8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49">R236/S236</f>
        <v>14.155555555555557</v>
      </c>
      <c r="U236" s="26">
        <v>300</v>
      </c>
      <c r="V236" s="25">
        <v>8</v>
      </c>
      <c r="W236" s="25">
        <f t="shared" ref="W236:W240" si="50">U236*V236/1000</f>
        <v>2.4</v>
      </c>
      <c r="X236" s="25">
        <f t="shared" ref="X236:X240" si="51">T236+W236</f>
        <v>16.555555555555557</v>
      </c>
      <c r="Y236" s="25">
        <f t="shared" ref="Y236:Y240" si="52">T236*1.5+W236</f>
        <v>23.633333333333333</v>
      </c>
      <c r="Z236" s="25">
        <v>25</v>
      </c>
      <c r="AA236" s="25">
        <f t="shared" ref="AA236:AA240" si="53">Z236-T236-W236</f>
        <v>8.4444444444444429</v>
      </c>
    </row>
    <row r="237" spans="1:27" ht="50" customHeight="1" x14ac:dyDescent="0.15">
      <c r="A237" s="29" t="s">
        <v>409</v>
      </c>
      <c r="B237" s="28"/>
      <c r="C237" s="27" t="s">
        <v>12</v>
      </c>
      <c r="D237" s="28" t="s">
        <v>421</v>
      </c>
      <c r="E237" s="18" t="s">
        <v>1003</v>
      </c>
      <c r="F237" s="18" t="s">
        <v>748</v>
      </c>
      <c r="G237" s="26" t="s">
        <v>167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8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49"/>
        <v>14.155555555555557</v>
      </c>
      <c r="U237" s="26">
        <v>300</v>
      </c>
      <c r="V237" s="25">
        <v>8</v>
      </c>
      <c r="W237" s="25">
        <f t="shared" si="50"/>
        <v>2.4</v>
      </c>
      <c r="X237" s="25">
        <f t="shared" si="51"/>
        <v>16.555555555555557</v>
      </c>
      <c r="Y237" s="25">
        <f t="shared" si="52"/>
        <v>23.633333333333333</v>
      </c>
      <c r="Z237" s="25">
        <v>25</v>
      </c>
      <c r="AA237" s="25">
        <f t="shared" si="53"/>
        <v>8.4444444444444429</v>
      </c>
    </row>
    <row r="238" spans="1:27" ht="50" customHeight="1" x14ac:dyDescent="0.15">
      <c r="A238" s="29" t="s">
        <v>423</v>
      </c>
      <c r="B238" s="28"/>
      <c r="C238" s="27" t="s">
        <v>12</v>
      </c>
      <c r="D238" s="28" t="s">
        <v>422</v>
      </c>
      <c r="E238" s="18" t="s">
        <v>1004</v>
      </c>
      <c r="F238" s="18" t="s">
        <v>752</v>
      </c>
      <c r="G238" s="26" t="s">
        <v>167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https://github.com/uberboutique/whataform-repo/raw/main/pictures/H0001.jpg</v>
      </c>
      <c r="L238" s="26"/>
      <c r="M238" s="24">
        <f t="shared" si="48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49"/>
        <v>11.447222222222223</v>
      </c>
      <c r="U238" s="26"/>
      <c r="V238" s="25">
        <v>8</v>
      </c>
      <c r="W238" s="25">
        <f t="shared" si="50"/>
        <v>0</v>
      </c>
      <c r="X238" s="25">
        <f t="shared" si="51"/>
        <v>11.447222222222223</v>
      </c>
      <c r="Y238" s="25">
        <f t="shared" si="52"/>
        <v>17.170833333333334</v>
      </c>
      <c r="Z238" s="25">
        <f t="shared" ref="Z238" si="54">ROUNDUP(Y238,0)</f>
        <v>18</v>
      </c>
      <c r="AA238" s="25">
        <f t="shared" si="53"/>
        <v>6.5527777777777771</v>
      </c>
    </row>
    <row r="239" spans="1:27" ht="50" customHeight="1" x14ac:dyDescent="0.15">
      <c r="A239" s="29" t="s">
        <v>410</v>
      </c>
      <c r="B239" s="28"/>
      <c r="C239" s="27" t="s">
        <v>12</v>
      </c>
      <c r="D239" s="28" t="s">
        <v>421</v>
      </c>
      <c r="E239" s="18" t="s">
        <v>863</v>
      </c>
      <c r="F239" s="18" t="s">
        <v>751</v>
      </c>
      <c r="G239" s="26" t="s">
        <v>167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8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49"/>
        <v>14.444444444444445</v>
      </c>
      <c r="U239" s="26">
        <v>200</v>
      </c>
      <c r="V239" s="25">
        <v>8</v>
      </c>
      <c r="W239" s="25">
        <f t="shared" si="50"/>
        <v>1.6</v>
      </c>
      <c r="X239" s="25">
        <f t="shared" si="51"/>
        <v>16.044444444444444</v>
      </c>
      <c r="Y239" s="25">
        <f t="shared" si="52"/>
        <v>23.266666666666669</v>
      </c>
      <c r="Z239" s="25">
        <v>25</v>
      </c>
      <c r="AA239" s="25">
        <f t="shared" si="53"/>
        <v>8.9555555555555557</v>
      </c>
    </row>
    <row r="240" spans="1:27" ht="50" customHeight="1" x14ac:dyDescent="0.15">
      <c r="A240" s="29" t="s">
        <v>411</v>
      </c>
      <c r="B240" s="28"/>
      <c r="C240" s="27" t="s">
        <v>12</v>
      </c>
      <c r="D240" s="28" t="s">
        <v>421</v>
      </c>
      <c r="E240" s="18" t="s">
        <v>1005</v>
      </c>
      <c r="F240" s="18" t="s">
        <v>748</v>
      </c>
      <c r="G240" s="26" t="s">
        <v>167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8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49"/>
        <v>14.444444444444445</v>
      </c>
      <c r="U240" s="26">
        <v>200</v>
      </c>
      <c r="V240" s="25">
        <v>8</v>
      </c>
      <c r="W240" s="25">
        <f t="shared" si="50"/>
        <v>1.6</v>
      </c>
      <c r="X240" s="25">
        <f t="shared" si="51"/>
        <v>16.044444444444444</v>
      </c>
      <c r="Y240" s="25">
        <f t="shared" si="52"/>
        <v>23.266666666666669</v>
      </c>
      <c r="Z240" s="25">
        <v>25</v>
      </c>
      <c r="AA240" s="25">
        <f t="shared" si="53"/>
        <v>8.9555555555555557</v>
      </c>
    </row>
    <row r="241" spans="1:27" ht="50" customHeight="1" x14ac:dyDescent="0.15">
      <c r="A241" s="57"/>
      <c r="B241" s="28"/>
      <c r="C241" s="27" t="s">
        <v>12</v>
      </c>
      <c r="D241" s="28"/>
      <c r="E241" s="18" t="s">
        <v>1006</v>
      </c>
      <c r="F241" s="18"/>
      <c r="G241" s="26" t="s">
        <v>167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5</v>
      </c>
      <c r="N241" s="25"/>
      <c r="O241" s="22">
        <v>0</v>
      </c>
      <c r="P241" s="26">
        <f>SUMIFS(VENTAS[Cantidad],VENTAS[Code],INVENTARIO[[#This Row],[Code]])</f>
        <v>0</v>
      </c>
      <c r="Q241" s="26">
        <f>INVENTARIO[[#This Row],[Entradas]]-INVENTARIO[[#This Row],[Salidas]]</f>
        <v>0</v>
      </c>
      <c r="R241" s="25">
        <v>46.07</v>
      </c>
      <c r="S241" s="25">
        <v>18</v>
      </c>
      <c r="T241" s="25">
        <f>R241/S241</f>
        <v>2.5594444444444444</v>
      </c>
      <c r="U241" s="26">
        <v>20</v>
      </c>
      <c r="V241" s="25">
        <v>8</v>
      </c>
      <c r="W241" s="25">
        <f>U241*V241/1000</f>
        <v>0.16</v>
      </c>
      <c r="X241" s="25">
        <f>T241+W241</f>
        <v>2.7194444444444446</v>
      </c>
      <c r="Y241" s="25">
        <f>T241*1.5+W241</f>
        <v>3.9991666666666665</v>
      </c>
      <c r="Z241" s="25">
        <v>5</v>
      </c>
      <c r="AA241" s="25">
        <f>Z241-T241-W241</f>
        <v>2.2805555555555554</v>
      </c>
    </row>
    <row r="242" spans="1:27" ht="50" customHeight="1" x14ac:dyDescent="0.15">
      <c r="A242" s="57" t="s">
        <v>344</v>
      </c>
      <c r="B242" s="28"/>
      <c r="C242" s="27" t="s">
        <v>12</v>
      </c>
      <c r="D242" s="28" t="s">
        <v>219</v>
      </c>
      <c r="E242" s="18" t="s">
        <v>862</v>
      </c>
      <c r="F242" s="18" t="s">
        <v>770</v>
      </c>
      <c r="G242" s="26" t="s">
        <v>167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5">Z242</f>
        <v>18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6">R242/S242</f>
        <v>10.237222222222222</v>
      </c>
      <c r="U242" s="26">
        <v>300</v>
      </c>
      <c r="V242" s="25">
        <v>8</v>
      </c>
      <c r="W242" s="25">
        <f t="shared" ref="W242:W247" si="57">U242*V242/1000</f>
        <v>2.4</v>
      </c>
      <c r="X242" s="25">
        <f t="shared" ref="X242:X247" si="58">T242+W242</f>
        <v>12.637222222222222</v>
      </c>
      <c r="Y242" s="25">
        <f t="shared" ref="Y242:Y247" si="59">T242*1.5+W242</f>
        <v>17.755833333333332</v>
      </c>
      <c r="Z242" s="25">
        <f t="shared" ref="Z242:Z247" si="60">ROUNDUP(Y242,0)</f>
        <v>18</v>
      </c>
      <c r="AA242" s="25">
        <f t="shared" ref="AA242:AA247" si="61">Z242-T242-W242</f>
        <v>5.3627777777777776</v>
      </c>
    </row>
    <row r="243" spans="1:27" ht="50" customHeight="1" x14ac:dyDescent="0.15">
      <c r="A243" s="57"/>
      <c r="B243" s="28"/>
      <c r="C243" s="27" t="s">
        <v>12</v>
      </c>
      <c r="D243" s="28"/>
      <c r="E243" s="18" t="s">
        <v>1007</v>
      </c>
      <c r="F243" s="18" t="s">
        <v>769</v>
      </c>
      <c r="G243" s="26" t="s">
        <v>167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5"/>
        <v>1.5</v>
      </c>
      <c r="N243" s="25"/>
      <c r="O243" s="22">
        <v>0</v>
      </c>
      <c r="P243" s="26">
        <f>SUMIFS(VENTAS[Cantidad],VENTAS[Code],INVENTARIO[[#This Row],[Code]])</f>
        <v>0</v>
      </c>
      <c r="Q243" s="26">
        <f>INVENTARIO[[#This Row],[Entradas]]-INVENTARIO[[#This Row],[Salidas]]</f>
        <v>0</v>
      </c>
      <c r="R243" s="25">
        <v>8</v>
      </c>
      <c r="S243" s="25">
        <v>18</v>
      </c>
      <c r="T243" s="25">
        <f t="shared" si="56"/>
        <v>0.44444444444444442</v>
      </c>
      <c r="U243" s="26">
        <v>50</v>
      </c>
      <c r="V243" s="25">
        <v>8</v>
      </c>
      <c r="W243" s="25">
        <f t="shared" si="57"/>
        <v>0.4</v>
      </c>
      <c r="X243" s="25">
        <f t="shared" si="58"/>
        <v>0.84444444444444444</v>
      </c>
      <c r="Y243" s="25">
        <f t="shared" si="59"/>
        <v>1.0666666666666667</v>
      </c>
      <c r="Z243" s="25">
        <v>1.5</v>
      </c>
      <c r="AA243" s="25">
        <f t="shared" si="61"/>
        <v>0.65555555555555556</v>
      </c>
    </row>
    <row r="244" spans="1:27" ht="50" customHeight="1" x14ac:dyDescent="0.15">
      <c r="A244" s="57" t="s">
        <v>345</v>
      </c>
      <c r="B244" s="28"/>
      <c r="C244" s="27" t="s">
        <v>12</v>
      </c>
      <c r="D244" s="28" t="s">
        <v>219</v>
      </c>
      <c r="E244" s="18" t="s">
        <v>1008</v>
      </c>
      <c r="F244" s="18" t="s">
        <v>770</v>
      </c>
      <c r="G244" s="26" t="s">
        <v>167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5"/>
        <v>25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6"/>
        <v>14.526111111111113</v>
      </c>
      <c r="U244" s="26">
        <v>300</v>
      </c>
      <c r="V244" s="25">
        <v>8</v>
      </c>
      <c r="W244" s="25">
        <f t="shared" si="57"/>
        <v>2.4</v>
      </c>
      <c r="X244" s="25">
        <f t="shared" si="58"/>
        <v>16.926111111111112</v>
      </c>
      <c r="Y244" s="25">
        <f t="shared" si="59"/>
        <v>24.189166666666669</v>
      </c>
      <c r="Z244" s="25">
        <f t="shared" si="60"/>
        <v>25</v>
      </c>
      <c r="AA244" s="25">
        <f t="shared" si="61"/>
        <v>8.0738888888888862</v>
      </c>
    </row>
    <row r="245" spans="1:27" ht="50" customHeight="1" x14ac:dyDescent="0.15">
      <c r="A245" s="57" t="s">
        <v>355</v>
      </c>
      <c r="B245" s="28"/>
      <c r="C245" s="27" t="s">
        <v>12</v>
      </c>
      <c r="D245" s="28" t="s">
        <v>212</v>
      </c>
      <c r="E245" s="18" t="s">
        <v>1009</v>
      </c>
      <c r="F245" s="18"/>
      <c r="G245" s="26" t="s">
        <v>167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https://github.com/uberboutique/whataform-repo/raw/main/pictures/BE0002.jpg</v>
      </c>
      <c r="L245" s="26"/>
      <c r="M245" s="24">
        <f t="shared" si="55"/>
        <v>1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2.5000000000000001E-2</v>
      </c>
      <c r="S245" s="25">
        <v>18</v>
      </c>
      <c r="T245" s="25">
        <f t="shared" si="56"/>
        <v>1.3888888888888889E-3</v>
      </c>
      <c r="U245" s="26">
        <v>30</v>
      </c>
      <c r="V245" s="25">
        <v>8</v>
      </c>
      <c r="W245" s="25">
        <f t="shared" si="57"/>
        <v>0.24</v>
      </c>
      <c r="X245" s="25">
        <f t="shared" si="58"/>
        <v>0.24138888888888888</v>
      </c>
      <c r="Y245" s="25">
        <f t="shared" si="59"/>
        <v>0.24208333333333332</v>
      </c>
      <c r="Z245" s="25">
        <v>1</v>
      </c>
      <c r="AA245" s="25">
        <f t="shared" si="61"/>
        <v>0.75861111111111112</v>
      </c>
    </row>
    <row r="246" spans="1:27" ht="50" customHeight="1" x14ac:dyDescent="0.15">
      <c r="A246" s="57" t="s">
        <v>356</v>
      </c>
      <c r="B246" s="28"/>
      <c r="C246" s="27" t="s">
        <v>12</v>
      </c>
      <c r="D246" s="28" t="s">
        <v>212</v>
      </c>
      <c r="E246" s="18" t="s">
        <v>1010</v>
      </c>
      <c r="F246" s="18"/>
      <c r="G246" s="26" t="s">
        <v>167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https://github.com/uberboutique/whataform-repo/raw/main/pictures/BE0003.jpg</v>
      </c>
      <c r="L246" s="26"/>
      <c r="M246" s="24">
        <f t="shared" si="55"/>
        <v>30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6"/>
        <v>12.717777777777776</v>
      </c>
      <c r="U246" s="26">
        <v>500</v>
      </c>
      <c r="V246" s="25">
        <v>8</v>
      </c>
      <c r="W246" s="25">
        <f t="shared" si="57"/>
        <v>4</v>
      </c>
      <c r="X246" s="25">
        <f t="shared" si="58"/>
        <v>16.717777777777776</v>
      </c>
      <c r="Y246" s="25">
        <f t="shared" si="59"/>
        <v>23.076666666666664</v>
      </c>
      <c r="Z246" s="25">
        <v>30</v>
      </c>
      <c r="AA246" s="25">
        <f t="shared" si="61"/>
        <v>13.282222222222224</v>
      </c>
    </row>
    <row r="247" spans="1:27" ht="50" customHeight="1" x14ac:dyDescent="0.15">
      <c r="A247" s="57" t="s">
        <v>357</v>
      </c>
      <c r="B247" s="28"/>
      <c r="C247" s="27" t="s">
        <v>12</v>
      </c>
      <c r="D247" s="28" t="s">
        <v>212</v>
      </c>
      <c r="E247" s="18" t="s">
        <v>1011</v>
      </c>
      <c r="F247" s="18"/>
      <c r="G247" s="26" t="s">
        <v>167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https://github.com/uberboutique/whataform-repo/raw/main/pictures/BE0004.jpg</v>
      </c>
      <c r="L247" s="26"/>
      <c r="M247" s="24">
        <f t="shared" si="55"/>
        <v>1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0.65</v>
      </c>
      <c r="S247" s="25">
        <v>18</v>
      </c>
      <c r="T247" s="25">
        <f t="shared" si="56"/>
        <v>3.6111111111111115E-2</v>
      </c>
      <c r="U247" s="26">
        <v>50</v>
      </c>
      <c r="V247" s="25">
        <v>8</v>
      </c>
      <c r="W247" s="25">
        <f t="shared" si="57"/>
        <v>0.4</v>
      </c>
      <c r="X247" s="25">
        <f t="shared" si="58"/>
        <v>0.43611111111111112</v>
      </c>
      <c r="Y247" s="25">
        <f t="shared" si="59"/>
        <v>0.45416666666666672</v>
      </c>
      <c r="Z247" s="25">
        <f t="shared" si="60"/>
        <v>1</v>
      </c>
      <c r="AA247" s="25">
        <f t="shared" si="61"/>
        <v>0.56388888888888888</v>
      </c>
    </row>
    <row r="248" spans="1:27" ht="50" customHeight="1" x14ac:dyDescent="0.15">
      <c r="A248" s="57" t="s">
        <v>358</v>
      </c>
      <c r="B248" s="28"/>
      <c r="C248" s="27" t="s">
        <v>12</v>
      </c>
      <c r="D248" s="28" t="s">
        <v>212</v>
      </c>
      <c r="E248" s="18" t="s">
        <v>180</v>
      </c>
      <c r="F248" s="18"/>
      <c r="G248" s="26" t="s">
        <v>167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https://github.com/uberboutique/whataform-repo/raw/main/pictures/BE0005.jpg</v>
      </c>
      <c r="L248" s="26"/>
      <c r="M248" s="24">
        <f t="shared" ref="M248:M251" si="62">Z248</f>
        <v>4</v>
      </c>
      <c r="N248" s="25"/>
      <c r="O248" s="22">
        <v>0</v>
      </c>
      <c r="P248" s="26">
        <f>SUMIFS(VENTAS[Cantidad],VENTAS[Code],INVENTARIO[[#This Row],[Code]])</f>
        <v>0</v>
      </c>
      <c r="Q248" s="26">
        <f>INVENTARIO[[#This Row],[Entradas]]-INVENTARIO[[#This Row],[Salidas]]</f>
        <v>0</v>
      </c>
      <c r="R248" s="25">
        <v>36.86</v>
      </c>
      <c r="S248" s="25">
        <v>18</v>
      </c>
      <c r="T248" s="25">
        <f t="shared" ref="T248:T251" si="63">R248/S248</f>
        <v>2.0477777777777777</v>
      </c>
      <c r="U248" s="26"/>
      <c r="V248" s="25">
        <v>8</v>
      </c>
      <c r="W248" s="25">
        <f t="shared" ref="W248:W251" si="64">U248*V248/1000</f>
        <v>0</v>
      </c>
      <c r="X248" s="25">
        <f t="shared" ref="X248:X251" si="65">T248+W248</f>
        <v>2.0477777777777777</v>
      </c>
      <c r="Y248" s="25">
        <f t="shared" ref="Y248:Y251" si="66">T248*1.5+W248</f>
        <v>3.0716666666666663</v>
      </c>
      <c r="Z248" s="25">
        <f t="shared" ref="Z248:Z249" si="67">ROUNDUP(Y248,0)</f>
        <v>4</v>
      </c>
      <c r="AA248" s="25">
        <f t="shared" ref="AA248:AA251" si="68">Z248-T248-W248</f>
        <v>1.9522222222222223</v>
      </c>
    </row>
    <row r="249" spans="1:27" ht="50" customHeight="1" x14ac:dyDescent="0.15">
      <c r="A249" s="61" t="s">
        <v>461</v>
      </c>
      <c r="B249" s="28"/>
      <c r="C249" s="27" t="s">
        <v>12</v>
      </c>
      <c r="D249" s="28" t="s">
        <v>51</v>
      </c>
      <c r="E249" s="18" t="s">
        <v>928</v>
      </c>
      <c r="F249" s="18" t="s">
        <v>744</v>
      </c>
      <c r="G249" s="26" t="s">
        <v>167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https://github.com/uberboutique/whataform-repo/raw/main/pictures/V00139.jpg</v>
      </c>
      <c r="L249" s="26"/>
      <c r="M249" s="24">
        <f t="shared" si="62"/>
        <v>22</v>
      </c>
      <c r="N249" s="25"/>
      <c r="O249" s="22">
        <v>0</v>
      </c>
      <c r="P249" s="26">
        <f>SUMIFS(VENTAS[Cantidad],VENTAS[Code],INVENTARIO[[#This Row],[Code]])</f>
        <v>0</v>
      </c>
      <c r="Q249" s="26">
        <f>INVENTARIO[[#This Row],[Entradas]]-INVENTARIO[[#This Row],[Salidas]]</f>
        <v>0</v>
      </c>
      <c r="R249" s="25">
        <v>228.8</v>
      </c>
      <c r="S249" s="25">
        <v>18</v>
      </c>
      <c r="T249" s="25">
        <f t="shared" si="63"/>
        <v>12.711111111111112</v>
      </c>
      <c r="U249" s="26">
        <v>250</v>
      </c>
      <c r="V249" s="25">
        <v>8</v>
      </c>
      <c r="W249" s="25">
        <f t="shared" si="64"/>
        <v>2</v>
      </c>
      <c r="X249" s="25">
        <f t="shared" si="65"/>
        <v>14.711111111111112</v>
      </c>
      <c r="Y249" s="25">
        <f t="shared" si="66"/>
        <v>21.06666666666667</v>
      </c>
      <c r="Z249" s="25">
        <f t="shared" si="67"/>
        <v>22</v>
      </c>
      <c r="AA249" s="25">
        <f t="shared" si="68"/>
        <v>7.2888888888888879</v>
      </c>
    </row>
    <row r="250" spans="1:27" ht="50" customHeight="1" x14ac:dyDescent="0.15">
      <c r="A250" s="29" t="s">
        <v>412</v>
      </c>
      <c r="B250" s="28"/>
      <c r="C250" s="27" t="s">
        <v>12</v>
      </c>
      <c r="D250" s="28" t="s">
        <v>196</v>
      </c>
      <c r="E250" s="18" t="s">
        <v>865</v>
      </c>
      <c r="F250" s="18"/>
      <c r="G250" s="26" t="s">
        <v>167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2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3"/>
        <v>5.4305555555555554</v>
      </c>
      <c r="U250" s="26">
        <v>50</v>
      </c>
      <c r="V250" s="25">
        <v>8</v>
      </c>
      <c r="W250" s="25">
        <f t="shared" si="64"/>
        <v>0.4</v>
      </c>
      <c r="X250" s="25">
        <f t="shared" si="65"/>
        <v>5.8305555555555557</v>
      </c>
      <c r="Y250" s="25">
        <f t="shared" si="66"/>
        <v>8.5458333333333325</v>
      </c>
      <c r="Z250" s="25">
        <v>10</v>
      </c>
      <c r="AA250" s="25">
        <f t="shared" si="68"/>
        <v>4.1694444444444443</v>
      </c>
    </row>
    <row r="251" spans="1:27" ht="50" customHeight="1" x14ac:dyDescent="0.15">
      <c r="A251" s="29" t="s">
        <v>346</v>
      </c>
      <c r="B251" s="28"/>
      <c r="C251" s="27" t="s">
        <v>12</v>
      </c>
      <c r="D251" s="28" t="s">
        <v>219</v>
      </c>
      <c r="E251" s="18" t="s">
        <v>181</v>
      </c>
      <c r="F251" s="18" t="s">
        <v>772</v>
      </c>
      <c r="G251" s="26" t="s">
        <v>167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2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3"/>
        <v>25.12222222222222</v>
      </c>
      <c r="U251" s="26">
        <v>350</v>
      </c>
      <c r="V251" s="25">
        <v>8</v>
      </c>
      <c r="W251" s="25">
        <f t="shared" si="64"/>
        <v>2.8</v>
      </c>
      <c r="X251" s="25">
        <f t="shared" si="65"/>
        <v>27.922222222222221</v>
      </c>
      <c r="Y251" s="25">
        <f t="shared" si="66"/>
        <v>40.483333333333327</v>
      </c>
      <c r="Z251" s="25">
        <v>40</v>
      </c>
      <c r="AA251" s="25">
        <f t="shared" si="68"/>
        <v>12.077777777777779</v>
      </c>
    </row>
    <row r="252" spans="1:27" ht="50" customHeight="1" x14ac:dyDescent="0.15">
      <c r="A252" s="29" t="s">
        <v>388</v>
      </c>
      <c r="B252" s="28"/>
      <c r="C252" s="27" t="s">
        <v>12</v>
      </c>
      <c r="D252" s="28" t="s">
        <v>1019</v>
      </c>
      <c r="E252" s="18" t="s">
        <v>182</v>
      </c>
      <c r="F252" s="18" t="s">
        <v>748</v>
      </c>
      <c r="G252" s="26" t="s">
        <v>167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69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0">R252/S252</f>
        <v>11.722222222222221</v>
      </c>
      <c r="U252" s="26">
        <v>100</v>
      </c>
      <c r="V252" s="25">
        <v>8</v>
      </c>
      <c r="W252" s="25">
        <f t="shared" ref="W252:W253" si="71">U252*V252/1000</f>
        <v>0.8</v>
      </c>
      <c r="X252" s="25">
        <f t="shared" ref="X252:X253" si="72">T252+W252</f>
        <v>12.522222222222222</v>
      </c>
      <c r="Y252" s="25">
        <f t="shared" ref="Y252:Y253" si="73">T252*1.5+W252</f>
        <v>18.383333333333333</v>
      </c>
      <c r="Z252" s="25">
        <f t="shared" ref="Z252:Z253" si="74">ROUNDUP(Y252,0)</f>
        <v>19</v>
      </c>
      <c r="AA252" s="25">
        <f t="shared" ref="AA252:AA253" si="75">Z252-T252-W252</f>
        <v>6.4777777777777787</v>
      </c>
    </row>
    <row r="253" spans="1:27" ht="50" customHeight="1" x14ac:dyDescent="0.15">
      <c r="A253" s="29" t="s">
        <v>418</v>
      </c>
      <c r="B253" s="28"/>
      <c r="C253" s="27" t="s">
        <v>12</v>
      </c>
      <c r="D253" s="28" t="s">
        <v>53</v>
      </c>
      <c r="E253" s="18" t="s">
        <v>869</v>
      </c>
      <c r="F253" s="18" t="s">
        <v>866</v>
      </c>
      <c r="G253" s="26" t="s">
        <v>167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69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0"/>
        <v>9.4444444444444446</v>
      </c>
      <c r="U253" s="26"/>
      <c r="V253" s="25">
        <v>8</v>
      </c>
      <c r="W253" s="25">
        <f t="shared" si="71"/>
        <v>0</v>
      </c>
      <c r="X253" s="25">
        <f t="shared" si="72"/>
        <v>9.4444444444444446</v>
      </c>
      <c r="Y253" s="25">
        <f t="shared" si="73"/>
        <v>14.166666666666668</v>
      </c>
      <c r="Z253" s="25">
        <f t="shared" si="74"/>
        <v>15</v>
      </c>
      <c r="AA253" s="25">
        <f t="shared" si="75"/>
        <v>5.5555555555555554</v>
      </c>
    </row>
    <row r="254" spans="1:27" ht="50" customHeight="1" x14ac:dyDescent="0.15">
      <c r="A254" s="29" t="s">
        <v>424</v>
      </c>
      <c r="B254" s="28"/>
      <c r="C254" s="27" t="s">
        <v>12</v>
      </c>
      <c r="D254" s="28" t="s">
        <v>257</v>
      </c>
      <c r="E254" s="18" t="s">
        <v>868</v>
      </c>
      <c r="F254" s="18" t="s">
        <v>867</v>
      </c>
      <c r="G254" s="26" t="s">
        <v>167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https://github.com/uberboutique/whataform-repo/raw/main/pictures/L0001.jpg</v>
      </c>
      <c r="L254" s="26"/>
      <c r="M254" s="24">
        <f t="shared" ref="M254:M261" si="76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7">R254/S254</f>
        <v>3.4644444444444442</v>
      </c>
      <c r="U254" s="26"/>
      <c r="V254" s="25">
        <v>8</v>
      </c>
      <c r="W254" s="25">
        <f t="shared" ref="W254:W261" si="78">U254*V254/1000</f>
        <v>0</v>
      </c>
      <c r="X254" s="25">
        <f t="shared" ref="X254:X261" si="79">T254+W254</f>
        <v>3.4644444444444442</v>
      </c>
      <c r="Y254" s="25">
        <f t="shared" ref="Y254:Y261" si="80">T254*1.5+W254</f>
        <v>5.1966666666666663</v>
      </c>
      <c r="Z254" s="25">
        <f t="shared" ref="Z254:Z261" si="81">ROUNDUP(Y254,0)</f>
        <v>6</v>
      </c>
      <c r="AA254" s="25">
        <f t="shared" ref="AA254:AA261" si="82">Z254-T254-W254</f>
        <v>2.5355555555555558</v>
      </c>
    </row>
    <row r="255" spans="1:27" ht="50" customHeight="1" x14ac:dyDescent="0.15">
      <c r="A255" s="29" t="s">
        <v>389</v>
      </c>
      <c r="B255" s="28"/>
      <c r="C255" s="27" t="s">
        <v>12</v>
      </c>
      <c r="D255" s="28" t="s">
        <v>1019</v>
      </c>
      <c r="E255" s="18" t="s">
        <v>1012</v>
      </c>
      <c r="F255" s="18" t="s">
        <v>744</v>
      </c>
      <c r="G255" s="26" t="s">
        <v>167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6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7"/>
        <v>7.3761111111111113</v>
      </c>
      <c r="U255" s="26"/>
      <c r="V255" s="25">
        <v>8</v>
      </c>
      <c r="W255" s="25">
        <f t="shared" si="78"/>
        <v>0</v>
      </c>
      <c r="X255" s="25">
        <f t="shared" si="79"/>
        <v>7.3761111111111113</v>
      </c>
      <c r="Y255" s="25">
        <f t="shared" si="80"/>
        <v>11.064166666666667</v>
      </c>
      <c r="Z255" s="25">
        <f t="shared" si="81"/>
        <v>12</v>
      </c>
      <c r="AA255" s="25">
        <f t="shared" si="82"/>
        <v>4.6238888888888887</v>
      </c>
    </row>
    <row r="256" spans="1:27" ht="50" customHeight="1" x14ac:dyDescent="0.15">
      <c r="A256" s="29" t="s">
        <v>347</v>
      </c>
      <c r="B256" s="28"/>
      <c r="C256" s="27" t="s">
        <v>12</v>
      </c>
      <c r="D256" s="28" t="s">
        <v>219</v>
      </c>
      <c r="E256" s="18" t="s">
        <v>870</v>
      </c>
      <c r="F256" s="18" t="s">
        <v>871</v>
      </c>
      <c r="G256" s="26" t="s">
        <v>167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6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7"/>
        <v>24.586111111111112</v>
      </c>
      <c r="U256" s="26">
        <v>400</v>
      </c>
      <c r="V256" s="25">
        <v>8</v>
      </c>
      <c r="W256" s="25">
        <f t="shared" si="78"/>
        <v>3.2</v>
      </c>
      <c r="X256" s="25">
        <f t="shared" si="79"/>
        <v>27.786111111111111</v>
      </c>
      <c r="Y256" s="25">
        <f t="shared" si="80"/>
        <v>40.079166666666673</v>
      </c>
      <c r="Z256" s="25">
        <v>40</v>
      </c>
      <c r="AA256" s="25">
        <f t="shared" si="82"/>
        <v>12.213888888888889</v>
      </c>
    </row>
    <row r="257" spans="1:27" ht="50" customHeight="1" x14ac:dyDescent="0.15">
      <c r="A257" s="29" t="s">
        <v>390</v>
      </c>
      <c r="B257" s="28"/>
      <c r="C257" s="27" t="s">
        <v>12</v>
      </c>
      <c r="D257" s="28" t="s">
        <v>975</v>
      </c>
      <c r="E257" s="18" t="s">
        <v>183</v>
      </c>
      <c r="F257" s="18" t="s">
        <v>744</v>
      </c>
      <c r="G257" s="26" t="s">
        <v>167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6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7"/>
        <v>9.089444444444446</v>
      </c>
      <c r="U257" s="26">
        <v>100</v>
      </c>
      <c r="V257" s="25">
        <v>8</v>
      </c>
      <c r="W257" s="25">
        <f t="shared" si="78"/>
        <v>0.8</v>
      </c>
      <c r="X257" s="25">
        <f t="shared" si="79"/>
        <v>9.8894444444444467</v>
      </c>
      <c r="Y257" s="25">
        <f t="shared" si="80"/>
        <v>14.43416666666667</v>
      </c>
      <c r="Z257" s="25">
        <v>17</v>
      </c>
      <c r="AA257" s="25">
        <f t="shared" si="82"/>
        <v>7.1105555555555542</v>
      </c>
    </row>
    <row r="258" spans="1:27" ht="50" customHeight="1" x14ac:dyDescent="0.15">
      <c r="A258" s="29" t="s">
        <v>348</v>
      </c>
      <c r="B258" s="28"/>
      <c r="C258" s="27" t="s">
        <v>12</v>
      </c>
      <c r="D258" s="28" t="s">
        <v>219</v>
      </c>
      <c r="E258" s="18" t="s">
        <v>872</v>
      </c>
      <c r="F258" s="18" t="s">
        <v>772</v>
      </c>
      <c r="G258" s="26" t="s">
        <v>167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6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7"/>
        <v>22.834999999999997</v>
      </c>
      <c r="U258" s="26">
        <v>400</v>
      </c>
      <c r="V258" s="25">
        <v>8</v>
      </c>
      <c r="W258" s="25">
        <f t="shared" si="78"/>
        <v>3.2</v>
      </c>
      <c r="X258" s="25">
        <f t="shared" si="79"/>
        <v>26.034999999999997</v>
      </c>
      <c r="Y258" s="25">
        <f t="shared" si="80"/>
        <v>37.452500000000001</v>
      </c>
      <c r="Z258" s="25">
        <v>38</v>
      </c>
      <c r="AA258" s="25">
        <f t="shared" si="82"/>
        <v>11.965000000000003</v>
      </c>
    </row>
    <row r="259" spans="1:27" ht="50" customHeight="1" x14ac:dyDescent="0.15">
      <c r="A259" s="29" t="s">
        <v>268</v>
      </c>
      <c r="B259" s="28"/>
      <c r="C259" s="27" t="s">
        <v>12</v>
      </c>
      <c r="D259" s="28" t="s">
        <v>51</v>
      </c>
      <c r="E259" s="18" t="s">
        <v>873</v>
      </c>
      <c r="F259" s="18" t="s">
        <v>744</v>
      </c>
      <c r="G259" s="26" t="s">
        <v>167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6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7"/>
        <v>31.812777777777779</v>
      </c>
      <c r="U259" s="26">
        <v>530</v>
      </c>
      <c r="V259" s="25">
        <v>8</v>
      </c>
      <c r="W259" s="25">
        <f t="shared" si="78"/>
        <v>4.24</v>
      </c>
      <c r="X259" s="25">
        <f t="shared" si="79"/>
        <v>36.052777777777777</v>
      </c>
      <c r="Y259" s="25">
        <f t="shared" si="80"/>
        <v>51.959166666666668</v>
      </c>
      <c r="Z259" s="25">
        <v>45</v>
      </c>
      <c r="AA259" s="25">
        <f t="shared" si="82"/>
        <v>8.9472222222222211</v>
      </c>
    </row>
    <row r="260" spans="1:27" ht="50" customHeight="1" x14ac:dyDescent="0.15">
      <c r="A260" s="29" t="s">
        <v>391</v>
      </c>
      <c r="B260" s="28"/>
      <c r="C260" s="27" t="s">
        <v>12</v>
      </c>
      <c r="D260" s="28" t="s">
        <v>1019</v>
      </c>
      <c r="E260" s="18" t="s">
        <v>874</v>
      </c>
      <c r="F260" s="18" t="s">
        <v>744</v>
      </c>
      <c r="G260" s="26" t="s">
        <v>167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6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7"/>
        <v>6.1055555555555561</v>
      </c>
      <c r="U260" s="26">
        <v>70</v>
      </c>
      <c r="V260" s="25">
        <v>8</v>
      </c>
      <c r="W260" s="25">
        <f t="shared" si="78"/>
        <v>0.56000000000000005</v>
      </c>
      <c r="X260" s="25">
        <f t="shared" si="79"/>
        <v>6.6655555555555566</v>
      </c>
      <c r="Y260" s="25">
        <f t="shared" si="80"/>
        <v>9.7183333333333355</v>
      </c>
      <c r="Z260" s="25">
        <f t="shared" si="81"/>
        <v>10</v>
      </c>
      <c r="AA260" s="25">
        <f t="shared" si="82"/>
        <v>3.3344444444444439</v>
      </c>
    </row>
    <row r="261" spans="1:27" ht="50" customHeight="1" x14ac:dyDescent="0.15">
      <c r="A261" s="29" t="s">
        <v>460</v>
      </c>
      <c r="B261" s="28"/>
      <c r="C261" s="27" t="s">
        <v>12</v>
      </c>
      <c r="D261" s="28" t="s">
        <v>51</v>
      </c>
      <c r="E261" s="18" t="s">
        <v>1013</v>
      </c>
      <c r="F261" s="18" t="s">
        <v>744</v>
      </c>
      <c r="G261" s="26" t="s">
        <v>167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https://github.com/uberboutique/whataform-repo/raw/main/pictures/V00138.jpg</v>
      </c>
      <c r="L261" s="26"/>
      <c r="M261" s="24">
        <f t="shared" si="76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7"/>
        <v>34.971666666666664</v>
      </c>
      <c r="U261" s="26">
        <v>450</v>
      </c>
      <c r="V261" s="25">
        <v>8</v>
      </c>
      <c r="W261" s="25">
        <f t="shared" si="78"/>
        <v>3.6</v>
      </c>
      <c r="X261" s="25">
        <f t="shared" si="79"/>
        <v>38.571666666666665</v>
      </c>
      <c r="Y261" s="25">
        <f t="shared" si="80"/>
        <v>56.057499999999997</v>
      </c>
      <c r="Z261" s="25">
        <f t="shared" si="81"/>
        <v>57</v>
      </c>
      <c r="AA261" s="25">
        <f t="shared" si="82"/>
        <v>18.428333333333335</v>
      </c>
    </row>
    <row r="262" spans="1:27" ht="50" customHeight="1" x14ac:dyDescent="0.15">
      <c r="A262" s="29" t="s">
        <v>270</v>
      </c>
      <c r="B262" s="28"/>
      <c r="C262" s="27" t="s">
        <v>12</v>
      </c>
      <c r="D262" s="28" t="s">
        <v>51</v>
      </c>
      <c r="E262" s="18" t="s">
        <v>220</v>
      </c>
      <c r="F262" s="18" t="s">
        <v>748</v>
      </c>
      <c r="G262" s="26" t="s">
        <v>167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271</v>
      </c>
      <c r="B263" s="28"/>
      <c r="C263" s="27" t="s">
        <v>12</v>
      </c>
      <c r="D263" s="28" t="s">
        <v>51</v>
      </c>
      <c r="E263" s="18" t="s">
        <v>221</v>
      </c>
      <c r="F263" s="18" t="s">
        <v>744</v>
      </c>
      <c r="G263" s="26" t="s">
        <v>167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3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4">R263/S263</f>
        <v>9.2222222222222214</v>
      </c>
      <c r="U263" s="26">
        <v>150</v>
      </c>
      <c r="V263" s="25">
        <v>10</v>
      </c>
      <c r="W263" s="25">
        <f t="shared" ref="W263:W284" si="85">U263*V263/1000</f>
        <v>1.5</v>
      </c>
      <c r="X263" s="25">
        <f t="shared" ref="X263:X284" si="86">T263+W263</f>
        <v>10.722222222222221</v>
      </c>
      <c r="Y263" s="25">
        <f t="shared" ref="Y263:Y284" si="87">T263*1.5+W263</f>
        <v>15.333333333333332</v>
      </c>
      <c r="Z263" s="25">
        <v>15</v>
      </c>
      <c r="AA263" s="25">
        <f t="shared" ref="AA263:AA284" si="88">Z263-T263-W263</f>
        <v>4.2777777777777786</v>
      </c>
    </row>
    <row r="264" spans="1:27" ht="50" customHeight="1" x14ac:dyDescent="0.15">
      <c r="A264" s="29" t="s">
        <v>272</v>
      </c>
      <c r="B264" s="28"/>
      <c r="C264" s="27" t="s">
        <v>12</v>
      </c>
      <c r="D264" s="28" t="s">
        <v>51</v>
      </c>
      <c r="E264" s="18" t="s">
        <v>222</v>
      </c>
      <c r="F264" s="18" t="s">
        <v>752</v>
      </c>
      <c r="G264" s="26" t="s">
        <v>167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3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4"/>
        <v>9.2222222222222214</v>
      </c>
      <c r="U264" s="26">
        <v>150</v>
      </c>
      <c r="V264" s="25">
        <v>10</v>
      </c>
      <c r="W264" s="25">
        <f t="shared" si="85"/>
        <v>1.5</v>
      </c>
      <c r="X264" s="25">
        <f t="shared" si="86"/>
        <v>10.722222222222221</v>
      </c>
      <c r="Y264" s="25">
        <f t="shared" si="87"/>
        <v>15.333333333333332</v>
      </c>
      <c r="Z264" s="25">
        <v>15</v>
      </c>
      <c r="AA264" s="25">
        <f t="shared" si="88"/>
        <v>4.2777777777777786</v>
      </c>
    </row>
    <row r="265" spans="1:27" ht="50" customHeight="1" x14ac:dyDescent="0.15">
      <c r="A265" s="29" t="s">
        <v>273</v>
      </c>
      <c r="B265" s="28"/>
      <c r="C265" s="27" t="s">
        <v>12</v>
      </c>
      <c r="D265" s="28" t="s">
        <v>51</v>
      </c>
      <c r="E265" s="18" t="s">
        <v>223</v>
      </c>
      <c r="F265" s="18" t="s">
        <v>751</v>
      </c>
      <c r="G265" s="26" t="s">
        <v>167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3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4"/>
        <v>9.2222222222222214</v>
      </c>
      <c r="U265" s="26">
        <v>150</v>
      </c>
      <c r="V265" s="25">
        <v>10</v>
      </c>
      <c r="W265" s="25">
        <f t="shared" si="85"/>
        <v>1.5</v>
      </c>
      <c r="X265" s="25">
        <f t="shared" si="86"/>
        <v>10.722222222222221</v>
      </c>
      <c r="Y265" s="25">
        <f t="shared" si="87"/>
        <v>15.333333333333332</v>
      </c>
      <c r="Z265" s="25">
        <v>15</v>
      </c>
      <c r="AA265" s="25">
        <f t="shared" si="88"/>
        <v>4.2777777777777786</v>
      </c>
    </row>
    <row r="266" spans="1:27" ht="50" customHeight="1" x14ac:dyDescent="0.15">
      <c r="A266" s="29" t="s">
        <v>274</v>
      </c>
      <c r="B266" s="28"/>
      <c r="C266" s="27" t="s">
        <v>12</v>
      </c>
      <c r="D266" s="28" t="s">
        <v>51</v>
      </c>
      <c r="E266" s="18" t="s">
        <v>224</v>
      </c>
      <c r="F266" s="18" t="s">
        <v>748</v>
      </c>
      <c r="G266" s="26" t="s">
        <v>167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3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4"/>
        <v>9.2222222222222214</v>
      </c>
      <c r="U266" s="26">
        <v>150</v>
      </c>
      <c r="V266" s="25">
        <v>10</v>
      </c>
      <c r="W266" s="25">
        <f t="shared" si="85"/>
        <v>1.5</v>
      </c>
      <c r="X266" s="25">
        <f t="shared" si="86"/>
        <v>10.722222222222221</v>
      </c>
      <c r="Y266" s="25">
        <f t="shared" si="87"/>
        <v>15.333333333333332</v>
      </c>
      <c r="Z266" s="25">
        <v>15</v>
      </c>
      <c r="AA266" s="25">
        <f t="shared" si="88"/>
        <v>4.2777777777777786</v>
      </c>
    </row>
    <row r="267" spans="1:27" ht="50" customHeight="1" x14ac:dyDescent="0.15">
      <c r="A267" s="29" t="s">
        <v>275</v>
      </c>
      <c r="B267" s="28"/>
      <c r="C267" s="27" t="s">
        <v>12</v>
      </c>
      <c r="D267" s="28" t="s">
        <v>51</v>
      </c>
      <c r="E267" s="18" t="s">
        <v>225</v>
      </c>
      <c r="F267" s="18" t="s">
        <v>744</v>
      </c>
      <c r="G267" s="26" t="s">
        <v>167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3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4"/>
        <v>9.2222222222222214</v>
      </c>
      <c r="U267" s="26">
        <v>150</v>
      </c>
      <c r="V267" s="25">
        <v>10</v>
      </c>
      <c r="W267" s="25">
        <f t="shared" si="85"/>
        <v>1.5</v>
      </c>
      <c r="X267" s="25">
        <f t="shared" si="86"/>
        <v>10.722222222222221</v>
      </c>
      <c r="Y267" s="25">
        <f t="shared" si="87"/>
        <v>15.333333333333332</v>
      </c>
      <c r="Z267" s="25">
        <v>15</v>
      </c>
      <c r="AA267" s="25">
        <f t="shared" si="88"/>
        <v>4.2777777777777786</v>
      </c>
    </row>
    <row r="268" spans="1:27" ht="50" customHeight="1" x14ac:dyDescent="0.15">
      <c r="A268" s="29" t="s">
        <v>462</v>
      </c>
      <c r="B268" s="28"/>
      <c r="C268" s="27" t="s">
        <v>12</v>
      </c>
      <c r="D268" s="28" t="s">
        <v>53</v>
      </c>
      <c r="E268" s="18" t="s">
        <v>226</v>
      </c>
      <c r="F268" s="18" t="s">
        <v>748</v>
      </c>
      <c r="G268" s="26" t="s">
        <v>167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3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4"/>
        <v>4.291666666666667</v>
      </c>
      <c r="U268" s="26">
        <v>100</v>
      </c>
      <c r="V268" s="25">
        <v>8</v>
      </c>
      <c r="W268" s="25">
        <f t="shared" si="85"/>
        <v>0.8</v>
      </c>
      <c r="X268" s="25">
        <f t="shared" si="86"/>
        <v>5.0916666666666668</v>
      </c>
      <c r="Y268" s="25">
        <f t="shared" si="87"/>
        <v>7.2374999999999998</v>
      </c>
      <c r="Z268" s="25">
        <v>10</v>
      </c>
      <c r="AA268" s="25">
        <f t="shared" si="88"/>
        <v>4.9083333333333332</v>
      </c>
    </row>
    <row r="269" spans="1:27" ht="50" customHeight="1" x14ac:dyDescent="0.15">
      <c r="A269" s="29" t="s">
        <v>318</v>
      </c>
      <c r="B269" s="28"/>
      <c r="C269" s="27" t="s">
        <v>12</v>
      </c>
      <c r="D269" s="28" t="s">
        <v>53</v>
      </c>
      <c r="E269" s="18" t="s">
        <v>227</v>
      </c>
      <c r="F269" s="18" t="s">
        <v>744</v>
      </c>
      <c r="G269" s="26" t="s">
        <v>167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3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4"/>
        <v>4.666666666666667</v>
      </c>
      <c r="U269" s="26">
        <v>100</v>
      </c>
      <c r="V269" s="25">
        <v>8</v>
      </c>
      <c r="W269" s="25">
        <f t="shared" si="85"/>
        <v>0.8</v>
      </c>
      <c r="X269" s="25">
        <f t="shared" si="86"/>
        <v>5.4666666666666668</v>
      </c>
      <c r="Y269" s="25">
        <f t="shared" si="87"/>
        <v>7.8</v>
      </c>
      <c r="Z269" s="25">
        <v>10</v>
      </c>
      <c r="AA269" s="25">
        <f t="shared" si="88"/>
        <v>4.5333333333333332</v>
      </c>
    </row>
    <row r="270" spans="1:27" ht="50" customHeight="1" x14ac:dyDescent="0.15">
      <c r="A270" s="29" t="s">
        <v>319</v>
      </c>
      <c r="B270" s="28"/>
      <c r="C270" s="27" t="s">
        <v>12</v>
      </c>
      <c r="D270" s="28" t="s">
        <v>53</v>
      </c>
      <c r="E270" s="18" t="s">
        <v>1014</v>
      </c>
      <c r="F270" s="18" t="s">
        <v>748</v>
      </c>
      <c r="G270" s="26" t="s">
        <v>167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3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4"/>
        <v>4.666666666666667</v>
      </c>
      <c r="U270" s="26">
        <v>45</v>
      </c>
      <c r="V270" s="25">
        <v>8</v>
      </c>
      <c r="W270" s="25">
        <f t="shared" si="85"/>
        <v>0.36</v>
      </c>
      <c r="X270" s="25">
        <f t="shared" si="86"/>
        <v>5.0266666666666673</v>
      </c>
      <c r="Y270" s="25">
        <f t="shared" si="87"/>
        <v>7.36</v>
      </c>
      <c r="Z270" s="25">
        <v>9</v>
      </c>
      <c r="AA270" s="25">
        <f t="shared" si="88"/>
        <v>3.9733333333333332</v>
      </c>
    </row>
    <row r="271" spans="1:27" ht="50" customHeight="1" x14ac:dyDescent="0.15">
      <c r="A271" s="29" t="s">
        <v>320</v>
      </c>
      <c r="B271" s="28"/>
      <c r="C271" s="27" t="s">
        <v>12</v>
      </c>
      <c r="D271" s="28" t="s">
        <v>53</v>
      </c>
      <c r="E271" s="18" t="s">
        <v>927</v>
      </c>
      <c r="F271" s="18" t="s">
        <v>751</v>
      </c>
      <c r="G271" s="26" t="s">
        <v>167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3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4"/>
        <v>4.666666666666667</v>
      </c>
      <c r="U271" s="26">
        <v>45</v>
      </c>
      <c r="V271" s="25">
        <v>8</v>
      </c>
      <c r="W271" s="25">
        <f t="shared" si="85"/>
        <v>0.36</v>
      </c>
      <c r="X271" s="25">
        <f t="shared" si="86"/>
        <v>5.0266666666666673</v>
      </c>
      <c r="Y271" s="25">
        <f t="shared" si="87"/>
        <v>7.36</v>
      </c>
      <c r="Z271" s="25">
        <v>10</v>
      </c>
      <c r="AA271" s="25">
        <f t="shared" si="88"/>
        <v>4.9733333333333327</v>
      </c>
    </row>
    <row r="272" spans="1:27" ht="50" customHeight="1" x14ac:dyDescent="0.15">
      <c r="A272" s="29" t="s">
        <v>321</v>
      </c>
      <c r="B272" s="28"/>
      <c r="C272" s="27" t="s">
        <v>12</v>
      </c>
      <c r="D272" s="28" t="s">
        <v>53</v>
      </c>
      <c r="E272" s="18" t="s">
        <v>876</v>
      </c>
      <c r="F272" s="18" t="s">
        <v>744</v>
      </c>
      <c r="G272" s="26" t="s">
        <v>167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3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4"/>
        <v>4.833333333333333</v>
      </c>
      <c r="U272" s="26">
        <v>45</v>
      </c>
      <c r="V272" s="25">
        <v>8</v>
      </c>
      <c r="W272" s="25">
        <f t="shared" si="85"/>
        <v>0.36</v>
      </c>
      <c r="X272" s="25">
        <f t="shared" si="86"/>
        <v>5.1933333333333334</v>
      </c>
      <c r="Y272" s="25">
        <f t="shared" si="87"/>
        <v>7.61</v>
      </c>
      <c r="Z272" s="25">
        <v>9</v>
      </c>
      <c r="AA272" s="25">
        <f t="shared" si="88"/>
        <v>3.8066666666666671</v>
      </c>
    </row>
    <row r="273" spans="1:27" ht="50" customHeight="1" x14ac:dyDescent="0.15">
      <c r="A273" s="29" t="s">
        <v>322</v>
      </c>
      <c r="B273" s="28"/>
      <c r="C273" s="27" t="s">
        <v>12</v>
      </c>
      <c r="D273" s="28" t="s">
        <v>53</v>
      </c>
      <c r="E273" s="18" t="s">
        <v>876</v>
      </c>
      <c r="F273" s="18" t="s">
        <v>748</v>
      </c>
      <c r="G273" s="26" t="s">
        <v>167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3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4"/>
        <v>4.833333333333333</v>
      </c>
      <c r="U273" s="26">
        <v>45</v>
      </c>
      <c r="V273" s="25">
        <v>8</v>
      </c>
      <c r="W273" s="25">
        <f t="shared" si="85"/>
        <v>0.36</v>
      </c>
      <c r="X273" s="25">
        <f t="shared" si="86"/>
        <v>5.1933333333333334</v>
      </c>
      <c r="Y273" s="25">
        <f t="shared" si="87"/>
        <v>7.61</v>
      </c>
      <c r="Z273" s="25">
        <v>9</v>
      </c>
      <c r="AA273" s="25">
        <f t="shared" si="88"/>
        <v>3.8066666666666671</v>
      </c>
    </row>
    <row r="274" spans="1:27" ht="50" customHeight="1" x14ac:dyDescent="0.15">
      <c r="A274" s="29" t="s">
        <v>323</v>
      </c>
      <c r="B274" s="28"/>
      <c r="C274" s="27" t="s">
        <v>12</v>
      </c>
      <c r="D274" s="28" t="s">
        <v>53</v>
      </c>
      <c r="E274" s="18" t="s">
        <v>926</v>
      </c>
      <c r="F274" s="18" t="s">
        <v>744</v>
      </c>
      <c r="G274" s="26" t="s">
        <v>167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3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4"/>
        <v>5.375</v>
      </c>
      <c r="U274" s="26">
        <v>45</v>
      </c>
      <c r="V274" s="25">
        <v>8</v>
      </c>
      <c r="W274" s="25">
        <f t="shared" si="85"/>
        <v>0.36</v>
      </c>
      <c r="X274" s="25">
        <f t="shared" si="86"/>
        <v>5.7350000000000003</v>
      </c>
      <c r="Y274" s="25">
        <f t="shared" si="87"/>
        <v>8.4224999999999994</v>
      </c>
      <c r="Z274" s="25">
        <v>14</v>
      </c>
      <c r="AA274" s="25">
        <f t="shared" si="88"/>
        <v>8.2650000000000006</v>
      </c>
    </row>
    <row r="275" spans="1:27" ht="50" customHeight="1" x14ac:dyDescent="0.15">
      <c r="A275" s="29" t="s">
        <v>324</v>
      </c>
      <c r="B275" s="28"/>
      <c r="C275" s="27" t="s">
        <v>12</v>
      </c>
      <c r="D275" s="28" t="s">
        <v>53</v>
      </c>
      <c r="E275" s="18" t="s">
        <v>228</v>
      </c>
      <c r="F275" s="18" t="s">
        <v>748</v>
      </c>
      <c r="G275" s="26" t="s">
        <v>167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3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4"/>
        <v>5.375</v>
      </c>
      <c r="U275" s="26">
        <v>45</v>
      </c>
      <c r="V275" s="25">
        <v>8</v>
      </c>
      <c r="W275" s="25">
        <f t="shared" si="85"/>
        <v>0.36</v>
      </c>
      <c r="X275" s="25">
        <f t="shared" si="86"/>
        <v>5.7350000000000003</v>
      </c>
      <c r="Y275" s="25">
        <f t="shared" si="87"/>
        <v>8.4224999999999994</v>
      </c>
      <c r="Z275" s="25">
        <v>12</v>
      </c>
      <c r="AA275" s="25">
        <f t="shared" si="88"/>
        <v>6.2649999999999997</v>
      </c>
    </row>
    <row r="276" spans="1:27" ht="50" customHeight="1" x14ac:dyDescent="0.15">
      <c r="A276" s="29" t="s">
        <v>325</v>
      </c>
      <c r="B276" s="28"/>
      <c r="C276" s="27" t="s">
        <v>12</v>
      </c>
      <c r="D276" s="28" t="s">
        <v>53</v>
      </c>
      <c r="E276" s="18" t="s">
        <v>229</v>
      </c>
      <c r="F276" s="18" t="s">
        <v>751</v>
      </c>
      <c r="G276" s="26" t="s">
        <v>167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3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4"/>
        <v>5.375</v>
      </c>
      <c r="U276" s="26">
        <v>45</v>
      </c>
      <c r="V276" s="25">
        <v>8</v>
      </c>
      <c r="W276" s="25">
        <f t="shared" si="85"/>
        <v>0.36</v>
      </c>
      <c r="X276" s="25">
        <f t="shared" si="86"/>
        <v>5.7350000000000003</v>
      </c>
      <c r="Y276" s="25">
        <f t="shared" si="87"/>
        <v>8.4224999999999994</v>
      </c>
      <c r="Z276" s="25">
        <f t="shared" ref="Z276:Z282" si="89">ROUNDUP(Y276,0)</f>
        <v>9</v>
      </c>
      <c r="AA276" s="25">
        <f t="shared" si="88"/>
        <v>3.2650000000000001</v>
      </c>
    </row>
    <row r="277" spans="1:27" ht="50" customHeight="1" x14ac:dyDescent="0.15">
      <c r="A277" s="29" t="s">
        <v>326</v>
      </c>
      <c r="B277" s="28"/>
      <c r="C277" s="27" t="s">
        <v>12</v>
      </c>
      <c r="D277" s="28" t="s">
        <v>53</v>
      </c>
      <c r="E277" s="18" t="s">
        <v>876</v>
      </c>
      <c r="F277" s="18" t="s">
        <v>744</v>
      </c>
      <c r="G277" s="26" t="s">
        <v>167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3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4"/>
        <v>4.708333333333333</v>
      </c>
      <c r="U277" s="26">
        <v>45</v>
      </c>
      <c r="V277" s="25">
        <v>8</v>
      </c>
      <c r="W277" s="25">
        <f t="shared" si="85"/>
        <v>0.36</v>
      </c>
      <c r="X277" s="25">
        <f t="shared" si="86"/>
        <v>5.0683333333333334</v>
      </c>
      <c r="Y277" s="25">
        <f t="shared" si="87"/>
        <v>7.4225000000000003</v>
      </c>
      <c r="Z277" s="25">
        <v>9</v>
      </c>
      <c r="AA277" s="25">
        <f t="shared" si="88"/>
        <v>3.9316666666666671</v>
      </c>
    </row>
    <row r="278" spans="1:27" ht="50" customHeight="1" x14ac:dyDescent="0.15">
      <c r="A278" s="29" t="s">
        <v>327</v>
      </c>
      <c r="B278" s="28"/>
      <c r="C278" s="27" t="s">
        <v>12</v>
      </c>
      <c r="D278" s="28" t="s">
        <v>53</v>
      </c>
      <c r="E278" s="18" t="s">
        <v>876</v>
      </c>
      <c r="F278" s="18" t="s">
        <v>748</v>
      </c>
      <c r="G278" s="26" t="s">
        <v>167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3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4"/>
        <v>4.708333333333333</v>
      </c>
      <c r="U278" s="26">
        <v>45</v>
      </c>
      <c r="V278" s="25">
        <v>8</v>
      </c>
      <c r="W278" s="25">
        <f t="shared" si="85"/>
        <v>0.36</v>
      </c>
      <c r="X278" s="25">
        <f t="shared" si="86"/>
        <v>5.0683333333333334</v>
      </c>
      <c r="Y278" s="25">
        <f t="shared" si="87"/>
        <v>7.4225000000000003</v>
      </c>
      <c r="Z278" s="25">
        <v>9</v>
      </c>
      <c r="AA278" s="25">
        <f t="shared" si="88"/>
        <v>3.9316666666666671</v>
      </c>
    </row>
    <row r="279" spans="1:27" ht="50" customHeight="1" x14ac:dyDescent="0.15">
      <c r="A279" s="29" t="s">
        <v>328</v>
      </c>
      <c r="B279" s="28"/>
      <c r="C279" s="27" t="s">
        <v>12</v>
      </c>
      <c r="D279" s="28" t="s">
        <v>53</v>
      </c>
      <c r="E279" s="18" t="s">
        <v>876</v>
      </c>
      <c r="F279" s="18" t="s">
        <v>751</v>
      </c>
      <c r="G279" s="26" t="s">
        <v>167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3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4"/>
        <v>4.708333333333333</v>
      </c>
      <c r="U279" s="26">
        <v>45</v>
      </c>
      <c r="V279" s="25">
        <v>8</v>
      </c>
      <c r="W279" s="25">
        <f t="shared" si="85"/>
        <v>0.36</v>
      </c>
      <c r="X279" s="25">
        <f t="shared" si="86"/>
        <v>5.0683333333333334</v>
      </c>
      <c r="Y279" s="25">
        <f t="shared" si="87"/>
        <v>7.4225000000000003</v>
      </c>
      <c r="Z279" s="25">
        <v>9</v>
      </c>
      <c r="AA279" s="25">
        <f t="shared" si="88"/>
        <v>3.9316666666666671</v>
      </c>
    </row>
    <row r="280" spans="1:27" ht="50" customHeight="1" x14ac:dyDescent="0.15">
      <c r="A280" s="29" t="s">
        <v>329</v>
      </c>
      <c r="B280" s="28"/>
      <c r="C280" s="27" t="s">
        <v>12</v>
      </c>
      <c r="D280" s="28" t="s">
        <v>53</v>
      </c>
      <c r="E280" s="18" t="s">
        <v>925</v>
      </c>
      <c r="F280" s="18" t="s">
        <v>744</v>
      </c>
      <c r="G280" s="26" t="s">
        <v>167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3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4"/>
        <v>5.208333333333333</v>
      </c>
      <c r="U280" s="26">
        <v>45</v>
      </c>
      <c r="V280" s="25">
        <v>8</v>
      </c>
      <c r="W280" s="25">
        <f t="shared" si="85"/>
        <v>0.36</v>
      </c>
      <c r="X280" s="25">
        <f t="shared" si="86"/>
        <v>5.5683333333333334</v>
      </c>
      <c r="Y280" s="25">
        <f t="shared" si="87"/>
        <v>8.1724999999999994</v>
      </c>
      <c r="Z280" s="25">
        <f t="shared" si="89"/>
        <v>9</v>
      </c>
      <c r="AA280" s="25">
        <f t="shared" si="88"/>
        <v>3.4316666666666671</v>
      </c>
    </row>
    <row r="281" spans="1:27" ht="50" customHeight="1" x14ac:dyDescent="0.15">
      <c r="A281" s="29" t="s">
        <v>330</v>
      </c>
      <c r="B281" s="28"/>
      <c r="C281" s="27" t="s">
        <v>12</v>
      </c>
      <c r="D281" s="28" t="s">
        <v>53</v>
      </c>
      <c r="E281" s="18" t="s">
        <v>925</v>
      </c>
      <c r="F281" s="18" t="s">
        <v>748</v>
      </c>
      <c r="G281" s="26" t="s">
        <v>167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3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4"/>
        <v>5.208333333333333</v>
      </c>
      <c r="U281" s="26">
        <v>45</v>
      </c>
      <c r="V281" s="25">
        <v>8</v>
      </c>
      <c r="W281" s="25">
        <f t="shared" si="85"/>
        <v>0.36</v>
      </c>
      <c r="X281" s="25">
        <f t="shared" si="86"/>
        <v>5.5683333333333334</v>
      </c>
      <c r="Y281" s="25">
        <f t="shared" si="87"/>
        <v>8.1724999999999994</v>
      </c>
      <c r="Z281" s="25">
        <f t="shared" si="89"/>
        <v>9</v>
      </c>
      <c r="AA281" s="25">
        <f t="shared" si="88"/>
        <v>3.4316666666666671</v>
      </c>
    </row>
    <row r="282" spans="1:27" ht="50" customHeight="1" x14ac:dyDescent="0.15">
      <c r="A282" s="29" t="s">
        <v>331</v>
      </c>
      <c r="B282" s="28"/>
      <c r="C282" s="27" t="s">
        <v>12</v>
      </c>
      <c r="D282" s="28" t="s">
        <v>53</v>
      </c>
      <c r="E282" s="18" t="s">
        <v>925</v>
      </c>
      <c r="F282" s="18" t="s">
        <v>751</v>
      </c>
      <c r="G282" s="26" t="s">
        <v>167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3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4"/>
        <v>5.208333333333333</v>
      </c>
      <c r="U282" s="26">
        <v>45</v>
      </c>
      <c r="V282" s="25">
        <v>8</v>
      </c>
      <c r="W282" s="25">
        <f t="shared" si="85"/>
        <v>0.36</v>
      </c>
      <c r="X282" s="25">
        <f t="shared" si="86"/>
        <v>5.5683333333333334</v>
      </c>
      <c r="Y282" s="25">
        <f t="shared" si="87"/>
        <v>8.1724999999999994</v>
      </c>
      <c r="Z282" s="25">
        <f t="shared" si="89"/>
        <v>9</v>
      </c>
      <c r="AA282" s="25">
        <f t="shared" si="88"/>
        <v>3.4316666666666671</v>
      </c>
    </row>
    <row r="283" spans="1:27" ht="50" customHeight="1" x14ac:dyDescent="0.15">
      <c r="A283" s="29" t="s">
        <v>276</v>
      </c>
      <c r="B283" s="28"/>
      <c r="C283" s="27" t="s">
        <v>12</v>
      </c>
      <c r="D283" s="28" t="s">
        <v>51</v>
      </c>
      <c r="E283" s="18" t="s">
        <v>924</v>
      </c>
      <c r="F283" s="18" t="s">
        <v>744</v>
      </c>
      <c r="G283" s="26" t="s">
        <v>167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3"/>
        <v>20</v>
      </c>
      <c r="N283" s="25"/>
      <c r="O283" s="22">
        <v>4</v>
      </c>
      <c r="P283" s="26">
        <f>SUMIFS(VENTAS[Cantidad],VENTAS[Code],INVENTARIO[[#This Row],[Code]])</f>
        <v>2</v>
      </c>
      <c r="Q283" s="26">
        <f>INVENTARIO[[#This Row],[Entradas]]-INVENTARIO[[#This Row],[Salidas]]</f>
        <v>2</v>
      </c>
      <c r="R283" s="25">
        <v>166</v>
      </c>
      <c r="S283" s="25">
        <v>18</v>
      </c>
      <c r="T283" s="25">
        <f t="shared" si="84"/>
        <v>9.2222222222222214</v>
      </c>
      <c r="U283" s="26">
        <v>150</v>
      </c>
      <c r="V283" s="25">
        <v>10</v>
      </c>
      <c r="W283" s="25">
        <f t="shared" si="85"/>
        <v>1.5</v>
      </c>
      <c r="X283" s="25">
        <f t="shared" si="86"/>
        <v>10.722222222222221</v>
      </c>
      <c r="Y283" s="25">
        <f t="shared" si="87"/>
        <v>15.333333333333332</v>
      </c>
      <c r="Z283" s="25">
        <v>20</v>
      </c>
      <c r="AA283" s="25">
        <f t="shared" si="88"/>
        <v>9.2777777777777786</v>
      </c>
    </row>
    <row r="284" spans="1:27" ht="50" customHeight="1" x14ac:dyDescent="0.15">
      <c r="A284" s="29" t="s">
        <v>277</v>
      </c>
      <c r="B284" s="28"/>
      <c r="C284" s="27" t="s">
        <v>12</v>
      </c>
      <c r="D284" s="28" t="s">
        <v>51</v>
      </c>
      <c r="E284" s="18" t="s">
        <v>924</v>
      </c>
      <c r="F284" s="18" t="s">
        <v>748</v>
      </c>
      <c r="G284" s="26" t="s">
        <v>167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3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4"/>
        <v>9.2222222222222214</v>
      </c>
      <c r="U284" s="26">
        <v>150</v>
      </c>
      <c r="V284" s="25">
        <v>10</v>
      </c>
      <c r="W284" s="25">
        <f t="shared" si="85"/>
        <v>1.5</v>
      </c>
      <c r="X284" s="25">
        <f t="shared" si="86"/>
        <v>10.722222222222221</v>
      </c>
      <c r="Y284" s="25">
        <f t="shared" si="87"/>
        <v>15.333333333333332</v>
      </c>
      <c r="Z284" s="25">
        <v>20</v>
      </c>
      <c r="AA284" s="25">
        <f t="shared" si="88"/>
        <v>9.2777777777777786</v>
      </c>
    </row>
    <row r="285" spans="1:27" ht="50" customHeight="1" x14ac:dyDescent="0.15">
      <c r="A285" s="29" t="s">
        <v>278</v>
      </c>
      <c r="B285" s="28"/>
      <c r="C285" s="27" t="s">
        <v>12</v>
      </c>
      <c r="D285" s="28" t="s">
        <v>51</v>
      </c>
      <c r="E285" s="18" t="s">
        <v>924</v>
      </c>
      <c r="F285" s="18" t="s">
        <v>751</v>
      </c>
      <c r="G285" s="26" t="s">
        <v>167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0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1">R285/S285</f>
        <v>9.2222222222222214</v>
      </c>
      <c r="U285" s="26">
        <v>150</v>
      </c>
      <c r="V285" s="25">
        <v>10</v>
      </c>
      <c r="W285" s="25">
        <f t="shared" ref="W285:W304" si="92">U285*V285/1000</f>
        <v>1.5</v>
      </c>
      <c r="X285" s="25">
        <f t="shared" ref="X285:X304" si="93">T285+W285</f>
        <v>10.722222222222221</v>
      </c>
      <c r="Y285" s="25">
        <f t="shared" ref="Y285:Y304" si="94">T285*1.5+W285</f>
        <v>15.333333333333332</v>
      </c>
      <c r="Z285" s="25">
        <v>20</v>
      </c>
      <c r="AA285" s="25">
        <f t="shared" ref="AA285:AA304" si="95">Z285-T285-W285</f>
        <v>9.2777777777777786</v>
      </c>
    </row>
    <row r="286" spans="1:27" ht="50" customHeight="1" x14ac:dyDescent="0.15">
      <c r="A286" s="29" t="s">
        <v>279</v>
      </c>
      <c r="B286" s="28"/>
      <c r="C286" s="27" t="s">
        <v>12</v>
      </c>
      <c r="D286" s="28" t="s">
        <v>51</v>
      </c>
      <c r="E286" s="18" t="s">
        <v>230</v>
      </c>
      <c r="F286" s="18" t="s">
        <v>752</v>
      </c>
      <c r="G286" s="26" t="s">
        <v>167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0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1"/>
        <v>9.2222222222222214</v>
      </c>
      <c r="U286" s="26">
        <v>150</v>
      </c>
      <c r="V286" s="25">
        <v>10</v>
      </c>
      <c r="W286" s="25">
        <f t="shared" si="92"/>
        <v>1.5</v>
      </c>
      <c r="X286" s="25">
        <f t="shared" si="93"/>
        <v>10.722222222222221</v>
      </c>
      <c r="Y286" s="25">
        <f t="shared" si="94"/>
        <v>15.333333333333332</v>
      </c>
      <c r="Z286" s="25">
        <v>20</v>
      </c>
      <c r="AA286" s="25">
        <f t="shared" si="95"/>
        <v>9.2777777777777786</v>
      </c>
    </row>
    <row r="287" spans="1:27" ht="50" customHeight="1" x14ac:dyDescent="0.15">
      <c r="A287" s="29" t="s">
        <v>332</v>
      </c>
      <c r="B287" s="28"/>
      <c r="C287" s="27" t="s">
        <v>12</v>
      </c>
      <c r="D287" s="28" t="s">
        <v>53</v>
      </c>
      <c r="E287" s="18" t="s">
        <v>923</v>
      </c>
      <c r="F287" s="18" t="s">
        <v>748</v>
      </c>
      <c r="G287" s="26" t="s">
        <v>167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0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1"/>
        <v>5.375</v>
      </c>
      <c r="U287" s="26">
        <v>45</v>
      </c>
      <c r="V287" s="25">
        <v>8</v>
      </c>
      <c r="W287" s="25">
        <f t="shared" si="92"/>
        <v>0.36</v>
      </c>
      <c r="X287" s="25">
        <f t="shared" si="93"/>
        <v>5.7350000000000003</v>
      </c>
      <c r="Y287" s="25">
        <f t="shared" si="94"/>
        <v>8.4224999999999994</v>
      </c>
      <c r="Z287" s="25">
        <f t="shared" ref="Z287:Z291" si="96">ROUNDUP(Y287,0)</f>
        <v>9</v>
      </c>
      <c r="AA287" s="25">
        <f t="shared" si="95"/>
        <v>3.2650000000000001</v>
      </c>
    </row>
    <row r="288" spans="1:27" ht="50" customHeight="1" x14ac:dyDescent="0.15">
      <c r="A288" s="29" t="s">
        <v>280</v>
      </c>
      <c r="B288" s="28"/>
      <c r="C288" s="27" t="s">
        <v>12</v>
      </c>
      <c r="D288" s="28" t="s">
        <v>51</v>
      </c>
      <c r="E288" s="18" t="s">
        <v>231</v>
      </c>
      <c r="F288" s="18" t="s">
        <v>752</v>
      </c>
      <c r="G288" s="26" t="s">
        <v>167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0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1"/>
        <v>9.2222222222222214</v>
      </c>
      <c r="U288" s="26">
        <v>150</v>
      </c>
      <c r="V288" s="25">
        <v>10</v>
      </c>
      <c r="W288" s="25">
        <f t="shared" si="92"/>
        <v>1.5</v>
      </c>
      <c r="X288" s="25">
        <f t="shared" si="93"/>
        <v>10.722222222222221</v>
      </c>
      <c r="Y288" s="25">
        <f t="shared" si="94"/>
        <v>15.333333333333332</v>
      </c>
      <c r="Z288" s="25">
        <v>20</v>
      </c>
      <c r="AA288" s="25">
        <f t="shared" si="95"/>
        <v>9.2777777777777786</v>
      </c>
    </row>
    <row r="289" spans="1:27" ht="50" customHeight="1" x14ac:dyDescent="0.15">
      <c r="A289" s="29" t="s">
        <v>281</v>
      </c>
      <c r="B289" s="28"/>
      <c r="C289" s="27" t="s">
        <v>12</v>
      </c>
      <c r="D289" s="28" t="s">
        <v>51</v>
      </c>
      <c r="E289" s="18" t="s">
        <v>232</v>
      </c>
      <c r="F289" s="18" t="s">
        <v>752</v>
      </c>
      <c r="G289" s="26" t="s">
        <v>167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0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1"/>
        <v>9.2222222222222214</v>
      </c>
      <c r="U289" s="26">
        <v>150</v>
      </c>
      <c r="V289" s="25">
        <v>10</v>
      </c>
      <c r="W289" s="25">
        <f t="shared" si="92"/>
        <v>1.5</v>
      </c>
      <c r="X289" s="25">
        <f t="shared" si="93"/>
        <v>10.722222222222221</v>
      </c>
      <c r="Y289" s="25">
        <f t="shared" si="94"/>
        <v>15.333333333333332</v>
      </c>
      <c r="Z289" s="25">
        <v>20</v>
      </c>
      <c r="AA289" s="25">
        <f t="shared" si="95"/>
        <v>9.2777777777777786</v>
      </c>
    </row>
    <row r="290" spans="1:27" ht="50" customHeight="1" x14ac:dyDescent="0.15">
      <c r="A290" s="29" t="s">
        <v>333</v>
      </c>
      <c r="B290" s="28"/>
      <c r="C290" s="27" t="s">
        <v>12</v>
      </c>
      <c r="D290" s="28" t="s">
        <v>53</v>
      </c>
      <c r="E290" s="18" t="s">
        <v>922</v>
      </c>
      <c r="F290" s="18" t="s">
        <v>748</v>
      </c>
      <c r="G290" s="26" t="s">
        <v>167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0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1"/>
        <v>5.375</v>
      </c>
      <c r="U290" s="26">
        <v>45</v>
      </c>
      <c r="V290" s="25">
        <v>8</v>
      </c>
      <c r="W290" s="25">
        <f t="shared" si="92"/>
        <v>0.36</v>
      </c>
      <c r="X290" s="25">
        <f t="shared" si="93"/>
        <v>5.7350000000000003</v>
      </c>
      <c r="Y290" s="25">
        <f t="shared" si="94"/>
        <v>8.4224999999999994</v>
      </c>
      <c r="Z290" s="25">
        <f t="shared" si="96"/>
        <v>9</v>
      </c>
      <c r="AA290" s="25">
        <f t="shared" si="95"/>
        <v>3.2650000000000001</v>
      </c>
    </row>
    <row r="291" spans="1:27" ht="50" customHeight="1" x14ac:dyDescent="0.15">
      <c r="A291" s="29" t="s">
        <v>334</v>
      </c>
      <c r="B291" s="28"/>
      <c r="C291" s="27" t="s">
        <v>12</v>
      </c>
      <c r="D291" s="28" t="s">
        <v>53</v>
      </c>
      <c r="E291" s="18" t="s">
        <v>922</v>
      </c>
      <c r="F291" s="18" t="s">
        <v>744</v>
      </c>
      <c r="G291" s="26" t="s">
        <v>167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https://github.com/uberboutique/whataform-repo/raw/main/pictures/B0039.jpg</v>
      </c>
      <c r="L291" s="26"/>
      <c r="M291" s="24">
        <f t="shared" si="90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1"/>
        <v>5.375</v>
      </c>
      <c r="U291" s="26">
        <v>45</v>
      </c>
      <c r="V291" s="25">
        <v>8</v>
      </c>
      <c r="W291" s="25">
        <f t="shared" si="92"/>
        <v>0.36</v>
      </c>
      <c r="X291" s="25">
        <f t="shared" si="93"/>
        <v>5.7350000000000003</v>
      </c>
      <c r="Y291" s="25">
        <f t="shared" si="94"/>
        <v>8.4224999999999994</v>
      </c>
      <c r="Z291" s="25">
        <f t="shared" si="96"/>
        <v>9</v>
      </c>
      <c r="AA291" s="25">
        <f t="shared" si="95"/>
        <v>3.2650000000000001</v>
      </c>
    </row>
    <row r="292" spans="1:27" ht="50" customHeight="1" x14ac:dyDescent="0.15">
      <c r="A292" s="29" t="s">
        <v>313</v>
      </c>
      <c r="B292" s="28"/>
      <c r="C292" s="27" t="s">
        <v>12</v>
      </c>
      <c r="D292" s="28" t="s">
        <v>196</v>
      </c>
      <c r="E292" s="18" t="s">
        <v>875</v>
      </c>
      <c r="F292" s="18"/>
      <c r="G292" s="26" t="s">
        <v>167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0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1"/>
        <v>3.75</v>
      </c>
      <c r="U292" s="26">
        <v>50</v>
      </c>
      <c r="V292" s="25">
        <v>8</v>
      </c>
      <c r="W292" s="25">
        <f t="shared" si="92"/>
        <v>0.4</v>
      </c>
      <c r="X292" s="25">
        <f t="shared" si="93"/>
        <v>4.1500000000000004</v>
      </c>
      <c r="Y292" s="25">
        <f t="shared" si="94"/>
        <v>6.0250000000000004</v>
      </c>
      <c r="Z292" s="25">
        <v>10</v>
      </c>
      <c r="AA292" s="25">
        <f t="shared" si="95"/>
        <v>5.85</v>
      </c>
    </row>
    <row r="293" spans="1:27" ht="50" customHeight="1" x14ac:dyDescent="0.15">
      <c r="A293" s="29" t="s">
        <v>282</v>
      </c>
      <c r="B293" s="28"/>
      <c r="C293" s="27" t="s">
        <v>12</v>
      </c>
      <c r="D293" s="28" t="s">
        <v>51</v>
      </c>
      <c r="E293" s="18" t="s">
        <v>1015</v>
      </c>
      <c r="F293" s="18" t="s">
        <v>744</v>
      </c>
      <c r="G293" s="26" t="s">
        <v>167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0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1"/>
        <v>9.2222222222222214</v>
      </c>
      <c r="U293" s="26">
        <v>150</v>
      </c>
      <c r="V293" s="25">
        <v>10</v>
      </c>
      <c r="W293" s="25">
        <f t="shared" si="92"/>
        <v>1.5</v>
      </c>
      <c r="X293" s="25">
        <f t="shared" si="93"/>
        <v>10.722222222222221</v>
      </c>
      <c r="Y293" s="25">
        <f t="shared" si="94"/>
        <v>15.333333333333332</v>
      </c>
      <c r="Z293" s="25">
        <v>20</v>
      </c>
      <c r="AA293" s="25">
        <f t="shared" si="95"/>
        <v>9.2777777777777786</v>
      </c>
    </row>
    <row r="294" spans="1:27" ht="50" customHeight="1" x14ac:dyDescent="0.15">
      <c r="A294" s="29" t="s">
        <v>283</v>
      </c>
      <c r="B294" s="28"/>
      <c r="C294" s="27" t="s">
        <v>12</v>
      </c>
      <c r="D294" s="28" t="s">
        <v>51</v>
      </c>
      <c r="E294" s="18" t="s">
        <v>233</v>
      </c>
      <c r="F294" s="18" t="s">
        <v>752</v>
      </c>
      <c r="G294" s="26" t="s">
        <v>167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0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1"/>
        <v>9.2222222222222214</v>
      </c>
      <c r="U294" s="26">
        <v>150</v>
      </c>
      <c r="V294" s="25">
        <v>10</v>
      </c>
      <c r="W294" s="25">
        <f t="shared" si="92"/>
        <v>1.5</v>
      </c>
      <c r="X294" s="25">
        <f t="shared" si="93"/>
        <v>10.722222222222221</v>
      </c>
      <c r="Y294" s="25">
        <f t="shared" si="94"/>
        <v>15.333333333333332</v>
      </c>
      <c r="Z294" s="25">
        <v>20</v>
      </c>
      <c r="AA294" s="25">
        <f t="shared" si="95"/>
        <v>9.2777777777777786</v>
      </c>
    </row>
    <row r="295" spans="1:27" ht="50" customHeight="1" x14ac:dyDescent="0.15">
      <c r="A295" s="29" t="s">
        <v>284</v>
      </c>
      <c r="B295" s="28"/>
      <c r="C295" s="27" t="s">
        <v>12</v>
      </c>
      <c r="D295" s="28" t="s">
        <v>51</v>
      </c>
      <c r="E295" s="18" t="s">
        <v>234</v>
      </c>
      <c r="F295" s="18" t="s">
        <v>752</v>
      </c>
      <c r="G295" s="26" t="s">
        <v>167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0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1"/>
        <v>9.2222222222222214</v>
      </c>
      <c r="U295" s="26">
        <v>150</v>
      </c>
      <c r="V295" s="25">
        <v>10</v>
      </c>
      <c r="W295" s="25">
        <f t="shared" si="92"/>
        <v>1.5</v>
      </c>
      <c r="X295" s="25">
        <f t="shared" si="93"/>
        <v>10.722222222222221</v>
      </c>
      <c r="Y295" s="25">
        <f t="shared" si="94"/>
        <v>15.333333333333332</v>
      </c>
      <c r="Z295" s="25">
        <v>20</v>
      </c>
      <c r="AA295" s="25">
        <f t="shared" si="95"/>
        <v>9.2777777777777786</v>
      </c>
    </row>
    <row r="296" spans="1:27" ht="50" customHeight="1" x14ac:dyDescent="0.15">
      <c r="A296" s="29" t="s">
        <v>285</v>
      </c>
      <c r="B296" s="28"/>
      <c r="C296" s="27" t="s">
        <v>12</v>
      </c>
      <c r="D296" s="28" t="s">
        <v>51</v>
      </c>
      <c r="E296" s="18" t="s">
        <v>235</v>
      </c>
      <c r="F296" s="18" t="s">
        <v>752</v>
      </c>
      <c r="G296" s="26" t="s">
        <v>167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0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1"/>
        <v>9.2222222222222214</v>
      </c>
      <c r="U296" s="26">
        <v>150</v>
      </c>
      <c r="V296" s="25">
        <v>10</v>
      </c>
      <c r="W296" s="25">
        <f t="shared" si="92"/>
        <v>1.5</v>
      </c>
      <c r="X296" s="25">
        <f t="shared" si="93"/>
        <v>10.722222222222221</v>
      </c>
      <c r="Y296" s="25">
        <f t="shared" si="94"/>
        <v>15.333333333333332</v>
      </c>
      <c r="Z296" s="25">
        <v>20</v>
      </c>
      <c r="AA296" s="25">
        <f t="shared" si="95"/>
        <v>9.2777777777777786</v>
      </c>
    </row>
    <row r="297" spans="1:27" ht="50" customHeight="1" x14ac:dyDescent="0.15">
      <c r="A297" s="29" t="s">
        <v>286</v>
      </c>
      <c r="B297" s="28"/>
      <c r="C297" s="27" t="s">
        <v>12</v>
      </c>
      <c r="D297" s="28" t="s">
        <v>51</v>
      </c>
      <c r="E297" s="18" t="s">
        <v>921</v>
      </c>
      <c r="F297" s="18" t="s">
        <v>744</v>
      </c>
      <c r="G297" s="26" t="s">
        <v>167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0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1"/>
        <v>9.2222222222222214</v>
      </c>
      <c r="U297" s="26">
        <v>150</v>
      </c>
      <c r="V297" s="25">
        <v>10</v>
      </c>
      <c r="W297" s="25">
        <f t="shared" si="92"/>
        <v>1.5</v>
      </c>
      <c r="X297" s="25">
        <f t="shared" si="93"/>
        <v>10.722222222222221</v>
      </c>
      <c r="Y297" s="25">
        <f t="shared" si="94"/>
        <v>15.333333333333332</v>
      </c>
      <c r="Z297" s="25">
        <v>15</v>
      </c>
      <c r="AA297" s="25">
        <f t="shared" si="95"/>
        <v>4.2777777777777786</v>
      </c>
    </row>
    <row r="298" spans="1:27" ht="50" customHeight="1" x14ac:dyDescent="0.15">
      <c r="A298" s="54" t="s">
        <v>287</v>
      </c>
      <c r="B298" s="28"/>
      <c r="C298" s="27" t="s">
        <v>12</v>
      </c>
      <c r="D298" s="28" t="s">
        <v>51</v>
      </c>
      <c r="E298" s="18" t="s">
        <v>920</v>
      </c>
      <c r="F298" s="18" t="s">
        <v>748</v>
      </c>
      <c r="G298" s="26" t="s">
        <v>167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https://github.com/uberboutique/whataform-repo/raw/main/pictures/V0100.jpg</v>
      </c>
      <c r="L298" s="26"/>
      <c r="M298" s="24">
        <f t="shared" si="90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1"/>
        <v>9.2222222222222214</v>
      </c>
      <c r="U298" s="26">
        <v>150</v>
      </c>
      <c r="V298" s="25">
        <v>10</v>
      </c>
      <c r="W298" s="25">
        <f t="shared" si="92"/>
        <v>1.5</v>
      </c>
      <c r="X298" s="25">
        <f t="shared" si="93"/>
        <v>10.722222222222221</v>
      </c>
      <c r="Y298" s="25">
        <f t="shared" si="94"/>
        <v>15.333333333333332</v>
      </c>
      <c r="Z298" s="25">
        <v>15</v>
      </c>
      <c r="AA298" s="25">
        <f t="shared" si="95"/>
        <v>4.2777777777777786</v>
      </c>
    </row>
    <row r="299" spans="1:27" ht="50" customHeight="1" x14ac:dyDescent="0.15">
      <c r="A299" s="29" t="s">
        <v>288</v>
      </c>
      <c r="B299" s="28"/>
      <c r="C299" s="27" t="s">
        <v>12</v>
      </c>
      <c r="D299" s="28" t="s">
        <v>51</v>
      </c>
      <c r="E299" s="18" t="s">
        <v>919</v>
      </c>
      <c r="F299" s="18" t="s">
        <v>744</v>
      </c>
      <c r="G299" s="26" t="s">
        <v>167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0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1"/>
        <v>9.2222222222222214</v>
      </c>
      <c r="U299" s="26">
        <v>150</v>
      </c>
      <c r="V299" s="25">
        <v>10</v>
      </c>
      <c r="W299" s="25">
        <f t="shared" si="92"/>
        <v>1.5</v>
      </c>
      <c r="X299" s="25">
        <f t="shared" si="93"/>
        <v>10.722222222222221</v>
      </c>
      <c r="Y299" s="25">
        <f t="shared" si="94"/>
        <v>15.333333333333332</v>
      </c>
      <c r="Z299" s="25">
        <v>15</v>
      </c>
      <c r="AA299" s="25">
        <f t="shared" si="95"/>
        <v>4.2777777777777786</v>
      </c>
    </row>
    <row r="300" spans="1:27" ht="50" customHeight="1" x14ac:dyDescent="0.15">
      <c r="A300" s="29" t="s">
        <v>289</v>
      </c>
      <c r="B300" s="28"/>
      <c r="C300" s="27" t="s">
        <v>12</v>
      </c>
      <c r="D300" s="28" t="s">
        <v>51</v>
      </c>
      <c r="E300" s="18" t="s">
        <v>919</v>
      </c>
      <c r="F300" s="18" t="s">
        <v>748</v>
      </c>
      <c r="G300" s="26" t="s">
        <v>167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0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1"/>
        <v>9.2222222222222214</v>
      </c>
      <c r="U300" s="26">
        <v>150</v>
      </c>
      <c r="V300" s="25">
        <v>10</v>
      </c>
      <c r="W300" s="25">
        <f t="shared" si="92"/>
        <v>1.5</v>
      </c>
      <c r="X300" s="25">
        <f t="shared" si="93"/>
        <v>10.722222222222221</v>
      </c>
      <c r="Y300" s="25">
        <f t="shared" si="94"/>
        <v>15.333333333333332</v>
      </c>
      <c r="Z300" s="25">
        <v>15</v>
      </c>
      <c r="AA300" s="25">
        <f t="shared" si="95"/>
        <v>4.2777777777777786</v>
      </c>
    </row>
    <row r="301" spans="1:27" ht="50" customHeight="1" x14ac:dyDescent="0.15">
      <c r="A301" s="29" t="s">
        <v>290</v>
      </c>
      <c r="B301" s="28"/>
      <c r="C301" s="27" t="s">
        <v>12</v>
      </c>
      <c r="D301" s="28" t="s">
        <v>51</v>
      </c>
      <c r="E301" s="18" t="s">
        <v>919</v>
      </c>
      <c r="F301" s="18" t="s">
        <v>752</v>
      </c>
      <c r="G301" s="26" t="s">
        <v>167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0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1"/>
        <v>9.2222222222222214</v>
      </c>
      <c r="U301" s="26">
        <v>150</v>
      </c>
      <c r="V301" s="25">
        <v>10</v>
      </c>
      <c r="W301" s="25">
        <f t="shared" si="92"/>
        <v>1.5</v>
      </c>
      <c r="X301" s="25">
        <f t="shared" si="93"/>
        <v>10.722222222222221</v>
      </c>
      <c r="Y301" s="25">
        <f t="shared" si="94"/>
        <v>15.333333333333332</v>
      </c>
      <c r="Z301" s="25">
        <v>20</v>
      </c>
      <c r="AA301" s="25">
        <f t="shared" si="95"/>
        <v>9.2777777777777786</v>
      </c>
    </row>
    <row r="302" spans="1:27" ht="50" customHeight="1" x14ac:dyDescent="0.15">
      <c r="A302" s="29" t="s">
        <v>291</v>
      </c>
      <c r="B302" s="28"/>
      <c r="C302" s="27" t="s">
        <v>12</v>
      </c>
      <c r="D302" s="28" t="s">
        <v>51</v>
      </c>
      <c r="E302" s="18" t="s">
        <v>918</v>
      </c>
      <c r="F302" s="18" t="s">
        <v>744</v>
      </c>
      <c r="G302" s="26" t="s">
        <v>167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0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1"/>
        <v>9.2222222222222214</v>
      </c>
      <c r="U302" s="26">
        <v>150</v>
      </c>
      <c r="V302" s="25">
        <v>10</v>
      </c>
      <c r="W302" s="25">
        <f t="shared" si="92"/>
        <v>1.5</v>
      </c>
      <c r="X302" s="25">
        <f t="shared" si="93"/>
        <v>10.722222222222221</v>
      </c>
      <c r="Y302" s="25">
        <f t="shared" si="94"/>
        <v>15.333333333333332</v>
      </c>
      <c r="Z302" s="25">
        <v>20</v>
      </c>
      <c r="AA302" s="25">
        <f t="shared" si="95"/>
        <v>9.2777777777777786</v>
      </c>
    </row>
    <row r="303" spans="1:27" ht="50" customHeight="1" x14ac:dyDescent="0.15">
      <c r="A303" s="29" t="s">
        <v>292</v>
      </c>
      <c r="B303" s="28"/>
      <c r="C303" s="27" t="s">
        <v>12</v>
      </c>
      <c r="D303" s="28" t="s">
        <v>51</v>
      </c>
      <c r="E303" s="18" t="s">
        <v>918</v>
      </c>
      <c r="F303" s="18" t="s">
        <v>748</v>
      </c>
      <c r="G303" s="26" t="s">
        <v>167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0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1"/>
        <v>9.2222222222222214</v>
      </c>
      <c r="U303" s="26">
        <v>150</v>
      </c>
      <c r="V303" s="25">
        <v>10</v>
      </c>
      <c r="W303" s="25">
        <f t="shared" si="92"/>
        <v>1.5</v>
      </c>
      <c r="X303" s="25">
        <f t="shared" si="93"/>
        <v>10.722222222222221</v>
      </c>
      <c r="Y303" s="25">
        <f t="shared" si="94"/>
        <v>15.333333333333332</v>
      </c>
      <c r="Z303" s="25">
        <v>20</v>
      </c>
      <c r="AA303" s="25">
        <f t="shared" si="95"/>
        <v>9.2777777777777786</v>
      </c>
    </row>
    <row r="304" spans="1:27" ht="50" customHeight="1" x14ac:dyDescent="0.15">
      <c r="A304" s="29" t="s">
        <v>293</v>
      </c>
      <c r="B304" s="28"/>
      <c r="C304" s="27" t="s">
        <v>12</v>
      </c>
      <c r="D304" s="28" t="s">
        <v>51</v>
      </c>
      <c r="E304" s="18" t="s">
        <v>236</v>
      </c>
      <c r="F304" s="18" t="s">
        <v>752</v>
      </c>
      <c r="G304" s="26" t="s">
        <v>167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0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1"/>
        <v>9.2222222222222214</v>
      </c>
      <c r="U304" s="26">
        <v>150</v>
      </c>
      <c r="V304" s="25">
        <v>10</v>
      </c>
      <c r="W304" s="25">
        <f t="shared" si="92"/>
        <v>1.5</v>
      </c>
      <c r="X304" s="25">
        <f t="shared" si="93"/>
        <v>10.722222222222221</v>
      </c>
      <c r="Y304" s="25">
        <f t="shared" si="94"/>
        <v>15.333333333333332</v>
      </c>
      <c r="Z304" s="25">
        <v>15</v>
      </c>
      <c r="AA304" s="25">
        <f t="shared" si="95"/>
        <v>4.2777777777777786</v>
      </c>
    </row>
    <row r="305" spans="1:27" ht="50" customHeight="1" x14ac:dyDescent="0.15">
      <c r="A305" s="29" t="s">
        <v>294</v>
      </c>
      <c r="B305" s="28"/>
      <c r="C305" s="27" t="s">
        <v>12</v>
      </c>
      <c r="D305" s="28" t="s">
        <v>51</v>
      </c>
      <c r="E305" s="18" t="s">
        <v>917</v>
      </c>
      <c r="F305" s="18" t="s">
        <v>748</v>
      </c>
      <c r="G305" s="26" t="s">
        <v>167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7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8">R305/S305</f>
        <v>9.2222222222222214</v>
      </c>
      <c r="U305" s="26">
        <v>150</v>
      </c>
      <c r="V305" s="25">
        <v>10</v>
      </c>
      <c r="W305" s="25">
        <f t="shared" ref="W305:W323" si="99">U305*V305/1000</f>
        <v>1.5</v>
      </c>
      <c r="X305" s="25">
        <f t="shared" ref="X305:X323" si="100">T305+W305</f>
        <v>10.722222222222221</v>
      </c>
      <c r="Y305" s="25">
        <f t="shared" ref="Y305:Y323" si="101">T305*1.5+W305</f>
        <v>15.333333333333332</v>
      </c>
      <c r="Z305" s="25">
        <v>15</v>
      </c>
      <c r="AA305" s="25">
        <f t="shared" ref="AA305:AA323" si="102">Z305-T305-W305</f>
        <v>4.2777777777777786</v>
      </c>
    </row>
    <row r="306" spans="1:27" ht="50" customHeight="1" x14ac:dyDescent="0.15">
      <c r="A306" s="29" t="s">
        <v>295</v>
      </c>
      <c r="B306" s="28"/>
      <c r="C306" s="27" t="s">
        <v>12</v>
      </c>
      <c r="D306" s="28" t="s">
        <v>51</v>
      </c>
      <c r="E306" s="18" t="s">
        <v>917</v>
      </c>
      <c r="F306" s="18" t="s">
        <v>744</v>
      </c>
      <c r="G306" s="26" t="s">
        <v>167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7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8"/>
        <v>9.2222222222222214</v>
      </c>
      <c r="U306" s="26">
        <v>150</v>
      </c>
      <c r="V306" s="25">
        <v>10</v>
      </c>
      <c r="W306" s="25">
        <f t="shared" si="99"/>
        <v>1.5</v>
      </c>
      <c r="X306" s="25">
        <f t="shared" si="100"/>
        <v>10.722222222222221</v>
      </c>
      <c r="Y306" s="25">
        <f t="shared" si="101"/>
        <v>15.333333333333332</v>
      </c>
      <c r="Z306" s="25">
        <f t="shared" ref="Z306" si="103">ROUNDUP(Y306,0)</f>
        <v>16</v>
      </c>
      <c r="AA306" s="25">
        <f t="shared" si="102"/>
        <v>5.2777777777777786</v>
      </c>
    </row>
    <row r="307" spans="1:27" ht="50" customHeight="1" x14ac:dyDescent="0.15">
      <c r="A307" s="29" t="s">
        <v>296</v>
      </c>
      <c r="B307" s="28"/>
      <c r="C307" s="27" t="s">
        <v>12</v>
      </c>
      <c r="D307" s="28" t="s">
        <v>51</v>
      </c>
      <c r="E307" s="18" t="s">
        <v>237</v>
      </c>
      <c r="F307" s="18" t="s">
        <v>748</v>
      </c>
      <c r="G307" s="26" t="s">
        <v>167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7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8"/>
        <v>9.2222222222222214</v>
      </c>
      <c r="U307" s="26">
        <v>150</v>
      </c>
      <c r="V307" s="25">
        <v>10</v>
      </c>
      <c r="W307" s="25">
        <f t="shared" si="99"/>
        <v>1.5</v>
      </c>
      <c r="X307" s="25">
        <f t="shared" si="100"/>
        <v>10.722222222222221</v>
      </c>
      <c r="Y307" s="25">
        <f t="shared" si="101"/>
        <v>15.333333333333332</v>
      </c>
      <c r="Z307" s="25">
        <v>15</v>
      </c>
      <c r="AA307" s="25">
        <f t="shared" si="102"/>
        <v>4.2777777777777786</v>
      </c>
    </row>
    <row r="308" spans="1:27" ht="50" customHeight="1" x14ac:dyDescent="0.15">
      <c r="A308" s="29" t="s">
        <v>297</v>
      </c>
      <c r="B308" s="28"/>
      <c r="C308" s="27" t="s">
        <v>12</v>
      </c>
      <c r="D308" s="28" t="s">
        <v>51</v>
      </c>
      <c r="E308" s="18" t="s">
        <v>1016</v>
      </c>
      <c r="F308" s="18" t="s">
        <v>744</v>
      </c>
      <c r="G308" s="26" t="s">
        <v>167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7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8"/>
        <v>9.2222222222222214</v>
      </c>
      <c r="U308" s="26">
        <v>150</v>
      </c>
      <c r="V308" s="25">
        <v>10</v>
      </c>
      <c r="W308" s="25">
        <f t="shared" si="99"/>
        <v>1.5</v>
      </c>
      <c r="X308" s="25">
        <f t="shared" si="100"/>
        <v>10.722222222222221</v>
      </c>
      <c r="Y308" s="25">
        <f t="shared" si="101"/>
        <v>15.333333333333332</v>
      </c>
      <c r="Z308" s="25">
        <v>15</v>
      </c>
      <c r="AA308" s="25">
        <f t="shared" si="102"/>
        <v>4.2777777777777786</v>
      </c>
    </row>
    <row r="309" spans="1:27" ht="50" customHeight="1" x14ac:dyDescent="0.15">
      <c r="A309" s="29" t="s">
        <v>298</v>
      </c>
      <c r="B309" s="28"/>
      <c r="C309" s="27" t="s">
        <v>12</v>
      </c>
      <c r="D309" s="28" t="s">
        <v>51</v>
      </c>
      <c r="E309" s="18" t="s">
        <v>1016</v>
      </c>
      <c r="F309" s="18" t="s">
        <v>748</v>
      </c>
      <c r="G309" s="26" t="s">
        <v>167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7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8"/>
        <v>9.2222222222222214</v>
      </c>
      <c r="U309" s="26">
        <v>150</v>
      </c>
      <c r="V309" s="25">
        <v>10</v>
      </c>
      <c r="W309" s="25">
        <f t="shared" si="99"/>
        <v>1.5</v>
      </c>
      <c r="X309" s="25">
        <f t="shared" si="100"/>
        <v>10.722222222222221</v>
      </c>
      <c r="Y309" s="25">
        <f t="shared" si="101"/>
        <v>15.333333333333332</v>
      </c>
      <c r="Z309" s="25">
        <v>15</v>
      </c>
      <c r="AA309" s="25">
        <f t="shared" si="102"/>
        <v>4.2777777777777786</v>
      </c>
    </row>
    <row r="310" spans="1:27" ht="50" customHeight="1" x14ac:dyDescent="0.15">
      <c r="A310" s="29" t="s">
        <v>299</v>
      </c>
      <c r="B310" s="28"/>
      <c r="C310" s="27" t="s">
        <v>12</v>
      </c>
      <c r="D310" s="28" t="s">
        <v>51</v>
      </c>
      <c r="E310" s="18" t="s">
        <v>1016</v>
      </c>
      <c r="F310" s="18" t="s">
        <v>752</v>
      </c>
      <c r="G310" s="26" t="s">
        <v>167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7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8"/>
        <v>9.2222222222222214</v>
      </c>
      <c r="U310" s="26">
        <v>150</v>
      </c>
      <c r="V310" s="25">
        <v>10</v>
      </c>
      <c r="W310" s="25">
        <f t="shared" si="99"/>
        <v>1.5</v>
      </c>
      <c r="X310" s="25">
        <f t="shared" si="100"/>
        <v>10.722222222222221</v>
      </c>
      <c r="Y310" s="25">
        <f t="shared" si="101"/>
        <v>15.333333333333332</v>
      </c>
      <c r="Z310" s="25">
        <v>15</v>
      </c>
      <c r="AA310" s="25">
        <f t="shared" si="102"/>
        <v>4.2777777777777786</v>
      </c>
    </row>
    <row r="311" spans="1:27" ht="50" customHeight="1" x14ac:dyDescent="0.15">
      <c r="A311" s="29" t="s">
        <v>300</v>
      </c>
      <c r="B311" s="28"/>
      <c r="C311" s="27" t="s">
        <v>12</v>
      </c>
      <c r="D311" s="28" t="s">
        <v>51</v>
      </c>
      <c r="E311" s="18" t="s">
        <v>238</v>
      </c>
      <c r="F311" s="18" t="s">
        <v>752</v>
      </c>
      <c r="G311" s="26" t="s">
        <v>167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7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8"/>
        <v>9.2222222222222214</v>
      </c>
      <c r="U311" s="26">
        <v>150</v>
      </c>
      <c r="V311" s="25">
        <v>10</v>
      </c>
      <c r="W311" s="25">
        <f t="shared" si="99"/>
        <v>1.5</v>
      </c>
      <c r="X311" s="25">
        <f t="shared" si="100"/>
        <v>10.722222222222221</v>
      </c>
      <c r="Y311" s="25">
        <f t="shared" si="101"/>
        <v>15.333333333333332</v>
      </c>
      <c r="Z311" s="25">
        <v>20</v>
      </c>
      <c r="AA311" s="25">
        <f t="shared" si="102"/>
        <v>9.2777777777777786</v>
      </c>
    </row>
    <row r="312" spans="1:27" ht="50" customHeight="1" x14ac:dyDescent="0.15">
      <c r="A312" s="29" t="s">
        <v>301</v>
      </c>
      <c r="B312" s="28"/>
      <c r="C312" s="27" t="s">
        <v>12</v>
      </c>
      <c r="D312" s="28" t="s">
        <v>51</v>
      </c>
      <c r="E312" s="18" t="s">
        <v>239</v>
      </c>
      <c r="F312" s="18" t="s">
        <v>752</v>
      </c>
      <c r="G312" s="26" t="s">
        <v>167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7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8"/>
        <v>9.2222222222222214</v>
      </c>
      <c r="U312" s="26">
        <v>150</v>
      </c>
      <c r="V312" s="25">
        <v>10</v>
      </c>
      <c r="W312" s="25">
        <f t="shared" si="99"/>
        <v>1.5</v>
      </c>
      <c r="X312" s="25">
        <f t="shared" si="100"/>
        <v>10.722222222222221</v>
      </c>
      <c r="Y312" s="25">
        <f t="shared" si="101"/>
        <v>15.333333333333332</v>
      </c>
      <c r="Z312" s="25">
        <v>20</v>
      </c>
      <c r="AA312" s="25">
        <f t="shared" si="102"/>
        <v>9.2777777777777786</v>
      </c>
    </row>
    <row r="313" spans="1:27" ht="50" customHeight="1" x14ac:dyDescent="0.15">
      <c r="A313" s="29" t="s">
        <v>302</v>
      </c>
      <c r="B313" s="28"/>
      <c r="C313" s="27" t="s">
        <v>12</v>
      </c>
      <c r="D313" s="28" t="s">
        <v>51</v>
      </c>
      <c r="E313" s="18" t="s">
        <v>240</v>
      </c>
      <c r="F313" s="18" t="s">
        <v>752</v>
      </c>
      <c r="G313" s="26" t="s">
        <v>167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7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8"/>
        <v>9.2222222222222214</v>
      </c>
      <c r="U313" s="26">
        <v>150</v>
      </c>
      <c r="V313" s="25">
        <v>10</v>
      </c>
      <c r="W313" s="25">
        <f t="shared" si="99"/>
        <v>1.5</v>
      </c>
      <c r="X313" s="25">
        <f t="shared" si="100"/>
        <v>10.722222222222221</v>
      </c>
      <c r="Y313" s="25">
        <f t="shared" si="101"/>
        <v>15.333333333333332</v>
      </c>
      <c r="Z313" s="25">
        <v>20</v>
      </c>
      <c r="AA313" s="25">
        <f t="shared" si="102"/>
        <v>9.2777777777777786</v>
      </c>
    </row>
    <row r="314" spans="1:27" ht="50" customHeight="1" x14ac:dyDescent="0.15">
      <c r="A314" s="29" t="s">
        <v>303</v>
      </c>
      <c r="B314" s="28"/>
      <c r="C314" s="27" t="s">
        <v>12</v>
      </c>
      <c r="D314" s="28" t="s">
        <v>51</v>
      </c>
      <c r="E314" s="18" t="s">
        <v>241</v>
      </c>
      <c r="F314" s="18" t="s">
        <v>752</v>
      </c>
      <c r="G314" s="26" t="s">
        <v>167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7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8"/>
        <v>9.2222222222222214</v>
      </c>
      <c r="U314" s="26">
        <v>150</v>
      </c>
      <c r="V314" s="25">
        <v>10</v>
      </c>
      <c r="W314" s="25">
        <f t="shared" si="99"/>
        <v>1.5</v>
      </c>
      <c r="X314" s="25">
        <f t="shared" si="100"/>
        <v>10.722222222222221</v>
      </c>
      <c r="Y314" s="25">
        <f t="shared" si="101"/>
        <v>15.333333333333332</v>
      </c>
      <c r="Z314" s="25">
        <v>20</v>
      </c>
      <c r="AA314" s="25">
        <f t="shared" si="102"/>
        <v>9.2777777777777786</v>
      </c>
    </row>
    <row r="315" spans="1:27" ht="50" customHeight="1" x14ac:dyDescent="0.15">
      <c r="A315" s="29" t="s">
        <v>304</v>
      </c>
      <c r="B315" s="28"/>
      <c r="C315" s="27" t="s">
        <v>12</v>
      </c>
      <c r="D315" s="28" t="s">
        <v>51</v>
      </c>
      <c r="E315" s="18" t="s">
        <v>242</v>
      </c>
      <c r="F315" s="18" t="s">
        <v>752</v>
      </c>
      <c r="G315" s="26" t="s">
        <v>167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7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8"/>
        <v>9.2222222222222214</v>
      </c>
      <c r="U315" s="26">
        <v>150</v>
      </c>
      <c r="V315" s="25">
        <v>10</v>
      </c>
      <c r="W315" s="25">
        <f t="shared" si="99"/>
        <v>1.5</v>
      </c>
      <c r="X315" s="25">
        <f t="shared" si="100"/>
        <v>10.722222222222221</v>
      </c>
      <c r="Y315" s="25">
        <f t="shared" si="101"/>
        <v>15.333333333333332</v>
      </c>
      <c r="Z315" s="25">
        <v>20</v>
      </c>
      <c r="AA315" s="25">
        <f t="shared" si="102"/>
        <v>9.2777777777777786</v>
      </c>
    </row>
    <row r="316" spans="1:27" ht="50" customHeight="1" x14ac:dyDescent="0.15">
      <c r="A316" s="29" t="s">
        <v>305</v>
      </c>
      <c r="B316" s="28"/>
      <c r="C316" s="27" t="s">
        <v>12</v>
      </c>
      <c r="D316" s="28" t="s">
        <v>51</v>
      </c>
      <c r="E316" s="18" t="s">
        <v>243</v>
      </c>
      <c r="F316" s="18" t="s">
        <v>748</v>
      </c>
      <c r="G316" s="26" t="s">
        <v>167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7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8"/>
        <v>9.2222222222222214</v>
      </c>
      <c r="U316" s="26">
        <v>150</v>
      </c>
      <c r="V316" s="25">
        <v>10</v>
      </c>
      <c r="W316" s="25">
        <f t="shared" si="99"/>
        <v>1.5</v>
      </c>
      <c r="X316" s="25">
        <f t="shared" si="100"/>
        <v>10.722222222222221</v>
      </c>
      <c r="Y316" s="25">
        <f t="shared" si="101"/>
        <v>15.333333333333332</v>
      </c>
      <c r="Z316" s="25">
        <v>15</v>
      </c>
      <c r="AA316" s="25">
        <f t="shared" si="102"/>
        <v>4.2777777777777786</v>
      </c>
    </row>
    <row r="317" spans="1:27" ht="50" customHeight="1" x14ac:dyDescent="0.15">
      <c r="A317" s="29" t="s">
        <v>335</v>
      </c>
      <c r="B317" s="28"/>
      <c r="C317" s="27" t="s">
        <v>12</v>
      </c>
      <c r="D317" s="28" t="s">
        <v>53</v>
      </c>
      <c r="E317" s="18" t="s">
        <v>916</v>
      </c>
      <c r="F317" s="18" t="s">
        <v>744</v>
      </c>
      <c r="G317" s="26" t="s">
        <v>167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7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8"/>
        <v>4.541666666666667</v>
      </c>
      <c r="U317" s="26">
        <v>45</v>
      </c>
      <c r="V317" s="25">
        <v>8</v>
      </c>
      <c r="W317" s="25">
        <f t="shared" si="99"/>
        <v>0.36</v>
      </c>
      <c r="X317" s="25">
        <f t="shared" si="100"/>
        <v>4.9016666666666673</v>
      </c>
      <c r="Y317" s="25">
        <f t="shared" si="101"/>
        <v>7.1725000000000003</v>
      </c>
      <c r="Z317" s="25">
        <v>9</v>
      </c>
      <c r="AA317" s="25">
        <f t="shared" si="102"/>
        <v>4.0983333333333327</v>
      </c>
    </row>
    <row r="318" spans="1:27" ht="50" customHeight="1" x14ac:dyDescent="0.15">
      <c r="A318" s="29" t="s">
        <v>336</v>
      </c>
      <c r="B318" s="28"/>
      <c r="C318" s="27" t="s">
        <v>12</v>
      </c>
      <c r="D318" s="28" t="s">
        <v>53</v>
      </c>
      <c r="E318" s="18" t="s">
        <v>916</v>
      </c>
      <c r="F318" s="18" t="s">
        <v>748</v>
      </c>
      <c r="G318" s="26" t="s">
        <v>167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https://github.com/uberboutique/whataform-repo/raw/main/pictures/B0041.jpg</v>
      </c>
      <c r="L318" s="26"/>
      <c r="M318" s="24">
        <f t="shared" si="97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8"/>
        <v>4.541666666666667</v>
      </c>
      <c r="U318" s="26">
        <v>45</v>
      </c>
      <c r="V318" s="25">
        <v>8</v>
      </c>
      <c r="W318" s="25">
        <f t="shared" si="99"/>
        <v>0.36</v>
      </c>
      <c r="X318" s="25">
        <f t="shared" si="100"/>
        <v>4.9016666666666673</v>
      </c>
      <c r="Y318" s="25">
        <f t="shared" si="101"/>
        <v>7.1725000000000003</v>
      </c>
      <c r="Z318" s="25">
        <v>9</v>
      </c>
      <c r="AA318" s="25">
        <f t="shared" si="102"/>
        <v>4.0983333333333327</v>
      </c>
    </row>
    <row r="319" spans="1:27" ht="50" customHeight="1" x14ac:dyDescent="0.15">
      <c r="A319" s="29" t="s">
        <v>337</v>
      </c>
      <c r="B319" s="28"/>
      <c r="C319" s="27" t="s">
        <v>12</v>
      </c>
      <c r="D319" s="28" t="s">
        <v>53</v>
      </c>
      <c r="E319" s="18" t="s">
        <v>916</v>
      </c>
      <c r="F319" s="18" t="s">
        <v>752</v>
      </c>
      <c r="G319" s="26" t="s">
        <v>167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https://github.com/uberboutique/whataform-repo/raw/main/pictures/B0042.jpg</v>
      </c>
      <c r="L319" s="26"/>
      <c r="M319" s="24">
        <f t="shared" si="97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8"/>
        <v>4.541666666666667</v>
      </c>
      <c r="U319" s="26">
        <v>45</v>
      </c>
      <c r="V319" s="25">
        <v>8</v>
      </c>
      <c r="W319" s="25">
        <f t="shared" si="99"/>
        <v>0.36</v>
      </c>
      <c r="X319" s="25">
        <f t="shared" si="100"/>
        <v>4.9016666666666673</v>
      </c>
      <c r="Y319" s="25">
        <f t="shared" si="101"/>
        <v>7.1725000000000003</v>
      </c>
      <c r="Z319" s="25">
        <v>9</v>
      </c>
      <c r="AA319" s="25">
        <f t="shared" si="102"/>
        <v>4.0983333333333327</v>
      </c>
    </row>
    <row r="320" spans="1:27" ht="50" customHeight="1" x14ac:dyDescent="0.15">
      <c r="A320" s="29" t="s">
        <v>338</v>
      </c>
      <c r="B320" s="28"/>
      <c r="C320" s="27" t="s">
        <v>12</v>
      </c>
      <c r="D320" s="28" t="s">
        <v>53</v>
      </c>
      <c r="E320" s="18" t="s">
        <v>244</v>
      </c>
      <c r="F320" s="18" t="s">
        <v>751</v>
      </c>
      <c r="G320" s="26" t="s">
        <v>167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7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8"/>
        <v>5.083333333333333</v>
      </c>
      <c r="U320" s="26">
        <v>45</v>
      </c>
      <c r="V320" s="25">
        <v>8</v>
      </c>
      <c r="W320" s="25">
        <f t="shared" si="99"/>
        <v>0.36</v>
      </c>
      <c r="X320" s="25">
        <f t="shared" si="100"/>
        <v>5.4433333333333334</v>
      </c>
      <c r="Y320" s="25">
        <f t="shared" si="101"/>
        <v>7.9850000000000003</v>
      </c>
      <c r="Z320" s="25">
        <v>9</v>
      </c>
      <c r="AA320" s="25">
        <f t="shared" si="102"/>
        <v>3.5566666666666671</v>
      </c>
    </row>
    <row r="321" spans="1:27" ht="50" customHeight="1" x14ac:dyDescent="0.15">
      <c r="A321" s="29" t="s">
        <v>339</v>
      </c>
      <c r="B321" s="28"/>
      <c r="C321" s="27" t="s">
        <v>12</v>
      </c>
      <c r="D321" s="28" t="s">
        <v>53</v>
      </c>
      <c r="E321" s="18" t="s">
        <v>245</v>
      </c>
      <c r="F321" s="18" t="s">
        <v>748</v>
      </c>
      <c r="G321" s="26" t="s">
        <v>167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7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8"/>
        <v>5.083333333333333</v>
      </c>
      <c r="U321" s="26">
        <v>45</v>
      </c>
      <c r="V321" s="25">
        <v>8</v>
      </c>
      <c r="W321" s="25">
        <f t="shared" si="99"/>
        <v>0.36</v>
      </c>
      <c r="X321" s="25">
        <f t="shared" si="100"/>
        <v>5.4433333333333334</v>
      </c>
      <c r="Y321" s="25">
        <f t="shared" si="101"/>
        <v>7.9850000000000003</v>
      </c>
      <c r="Z321" s="25">
        <v>9</v>
      </c>
      <c r="AA321" s="25">
        <f t="shared" si="102"/>
        <v>3.5566666666666671</v>
      </c>
    </row>
    <row r="322" spans="1:27" ht="50" customHeight="1" x14ac:dyDescent="0.15">
      <c r="A322" s="29" t="s">
        <v>340</v>
      </c>
      <c r="B322" s="28"/>
      <c r="C322" s="27" t="s">
        <v>12</v>
      </c>
      <c r="D322" s="28" t="s">
        <v>53</v>
      </c>
      <c r="E322" s="18" t="s">
        <v>246</v>
      </c>
      <c r="F322" s="18" t="s">
        <v>744</v>
      </c>
      <c r="G322" s="26" t="s">
        <v>167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7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8"/>
        <v>5.083333333333333</v>
      </c>
      <c r="U322" s="26">
        <v>45</v>
      </c>
      <c r="V322" s="25">
        <v>8</v>
      </c>
      <c r="W322" s="25">
        <f t="shared" si="99"/>
        <v>0.36</v>
      </c>
      <c r="X322" s="25">
        <f t="shared" si="100"/>
        <v>5.4433333333333334</v>
      </c>
      <c r="Y322" s="25">
        <f t="shared" si="101"/>
        <v>7.9850000000000003</v>
      </c>
      <c r="Z322" s="25">
        <v>9</v>
      </c>
      <c r="AA322" s="25">
        <f t="shared" si="102"/>
        <v>3.5566666666666671</v>
      </c>
    </row>
    <row r="323" spans="1:27" ht="50" customHeight="1" x14ac:dyDescent="0.15">
      <c r="A323" s="29" t="s">
        <v>341</v>
      </c>
      <c r="B323" s="28"/>
      <c r="C323" s="27" t="s">
        <v>12</v>
      </c>
      <c r="D323" s="28" t="s">
        <v>53</v>
      </c>
      <c r="E323" s="18" t="s">
        <v>876</v>
      </c>
      <c r="F323" s="18" t="s">
        <v>748</v>
      </c>
      <c r="G323" s="26" t="s">
        <v>167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7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8"/>
        <v>4.9083333333333332</v>
      </c>
      <c r="U323" s="26">
        <v>45</v>
      </c>
      <c r="V323" s="25">
        <v>8</v>
      </c>
      <c r="W323" s="25">
        <f t="shared" si="99"/>
        <v>0.36</v>
      </c>
      <c r="X323" s="25">
        <f t="shared" si="100"/>
        <v>5.2683333333333335</v>
      </c>
      <c r="Y323" s="25">
        <f t="shared" si="101"/>
        <v>7.7225000000000001</v>
      </c>
      <c r="Z323" s="25">
        <v>9</v>
      </c>
      <c r="AA323" s="25">
        <f t="shared" si="102"/>
        <v>3.7316666666666669</v>
      </c>
    </row>
    <row r="324" spans="1:27" ht="50" customHeight="1" x14ac:dyDescent="0.15">
      <c r="A324" s="29" t="s">
        <v>342</v>
      </c>
      <c r="B324" s="28"/>
      <c r="C324" s="27" t="s">
        <v>12</v>
      </c>
      <c r="D324" s="28" t="s">
        <v>53</v>
      </c>
      <c r="E324" s="18" t="s">
        <v>876</v>
      </c>
      <c r="F324" s="18" t="s">
        <v>751</v>
      </c>
      <c r="G324" s="26" t="s">
        <v>167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https://github.com/uberboutique/whataform-repo/raw/main/pictures/B0047.jpg</v>
      </c>
      <c r="L324" s="26"/>
      <c r="M324" s="24">
        <f t="shared" ref="M324:M329" si="104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5">R324/S324</f>
        <v>4.9083333333333332</v>
      </c>
      <c r="U324" s="26">
        <v>45</v>
      </c>
      <c r="V324" s="25">
        <v>8</v>
      </c>
      <c r="W324" s="25">
        <f t="shared" ref="W324:W329" si="106">U324*V324/1000</f>
        <v>0.36</v>
      </c>
      <c r="X324" s="25">
        <f t="shared" ref="X324:X329" si="107">T324+W324</f>
        <v>5.2683333333333335</v>
      </c>
      <c r="Y324" s="25">
        <f t="shared" ref="Y324:Y329" si="108">T324*1.5+W324</f>
        <v>7.7225000000000001</v>
      </c>
      <c r="Z324" s="25">
        <v>9</v>
      </c>
      <c r="AA324" s="25">
        <f t="shared" ref="AA324:AA329" si="109">Z324-T324-W324</f>
        <v>3.7316666666666669</v>
      </c>
    </row>
    <row r="325" spans="1:27" ht="50" customHeight="1" x14ac:dyDescent="0.15">
      <c r="A325" s="29" t="s">
        <v>306</v>
      </c>
      <c r="B325" s="28"/>
      <c r="C325" s="27" t="s">
        <v>12</v>
      </c>
      <c r="D325" s="28" t="s">
        <v>51</v>
      </c>
      <c r="E325" s="18" t="s">
        <v>247</v>
      </c>
      <c r="F325" s="18" t="s">
        <v>748</v>
      </c>
      <c r="G325" s="26" t="s">
        <v>167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4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5"/>
        <v>9.2222222222222214</v>
      </c>
      <c r="U325" s="26">
        <v>150</v>
      </c>
      <c r="V325" s="25">
        <v>10</v>
      </c>
      <c r="W325" s="25">
        <f t="shared" si="106"/>
        <v>1.5</v>
      </c>
      <c r="X325" s="25">
        <f t="shared" si="107"/>
        <v>10.722222222222221</v>
      </c>
      <c r="Y325" s="25">
        <f t="shared" si="108"/>
        <v>15.333333333333332</v>
      </c>
      <c r="Z325" s="25">
        <v>20</v>
      </c>
      <c r="AA325" s="25">
        <f t="shared" si="109"/>
        <v>9.2777777777777786</v>
      </c>
    </row>
    <row r="326" spans="1:27" ht="50" customHeight="1" x14ac:dyDescent="0.15">
      <c r="A326" s="29" t="s">
        <v>343</v>
      </c>
      <c r="B326" s="28"/>
      <c r="C326" s="27" t="s">
        <v>12</v>
      </c>
      <c r="D326" s="28" t="s">
        <v>53</v>
      </c>
      <c r="E326" s="18" t="s">
        <v>877</v>
      </c>
      <c r="F326" s="18" t="s">
        <v>751</v>
      </c>
      <c r="G326" s="26" t="s">
        <v>167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4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5"/>
        <v>7.166666666666667</v>
      </c>
      <c r="U326" s="26">
        <v>45</v>
      </c>
      <c r="V326" s="25">
        <v>8</v>
      </c>
      <c r="W326" s="25">
        <f t="shared" si="106"/>
        <v>0.36</v>
      </c>
      <c r="X326" s="25">
        <f t="shared" si="107"/>
        <v>7.5266666666666673</v>
      </c>
      <c r="Y326" s="25">
        <f t="shared" si="108"/>
        <v>11.11</v>
      </c>
      <c r="Z326" s="25">
        <v>9</v>
      </c>
      <c r="AA326" s="25">
        <f t="shared" si="109"/>
        <v>1.4733333333333332</v>
      </c>
    </row>
    <row r="327" spans="1:27" ht="50" customHeight="1" x14ac:dyDescent="0.15">
      <c r="A327" s="29" t="s">
        <v>386</v>
      </c>
      <c r="B327" s="28"/>
      <c r="C327" s="27" t="s">
        <v>12</v>
      </c>
      <c r="D327" s="28" t="s">
        <v>53</v>
      </c>
      <c r="E327" s="18" t="s">
        <v>877</v>
      </c>
      <c r="F327" s="18" t="s">
        <v>752</v>
      </c>
      <c r="G327" s="26" t="s">
        <v>167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https://github.com/uberboutique/whataform-repo/raw/main/pictures/B0049.jpg</v>
      </c>
      <c r="L327" s="26"/>
      <c r="M327" s="24">
        <f t="shared" si="104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5"/>
        <v>7.166666666666667</v>
      </c>
      <c r="U327" s="26">
        <v>45</v>
      </c>
      <c r="V327" s="25">
        <v>8</v>
      </c>
      <c r="W327" s="25">
        <f t="shared" si="106"/>
        <v>0.36</v>
      </c>
      <c r="X327" s="25">
        <f t="shared" si="107"/>
        <v>7.5266666666666673</v>
      </c>
      <c r="Y327" s="25">
        <f t="shared" si="108"/>
        <v>11.11</v>
      </c>
      <c r="Z327" s="25">
        <v>9</v>
      </c>
      <c r="AA327" s="25">
        <f t="shared" si="109"/>
        <v>1.4733333333333332</v>
      </c>
    </row>
    <row r="328" spans="1:27" ht="50" customHeight="1" x14ac:dyDescent="0.15">
      <c r="A328" s="47" t="s">
        <v>393</v>
      </c>
      <c r="B328" s="28"/>
      <c r="C328" s="27" t="s">
        <v>12</v>
      </c>
      <c r="D328" s="28" t="s">
        <v>51</v>
      </c>
      <c r="E328" s="18" t="s">
        <v>248</v>
      </c>
      <c r="F328" s="18" t="s">
        <v>752</v>
      </c>
      <c r="G328" s="26" t="s">
        <v>167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4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5"/>
        <v>9.2222222222222214</v>
      </c>
      <c r="U328" s="26">
        <v>150</v>
      </c>
      <c r="V328" s="25">
        <v>10</v>
      </c>
      <c r="W328" s="25">
        <f t="shared" si="106"/>
        <v>1.5</v>
      </c>
      <c r="X328" s="25">
        <f t="shared" si="107"/>
        <v>10.722222222222221</v>
      </c>
      <c r="Y328" s="25">
        <f t="shared" si="108"/>
        <v>15.333333333333332</v>
      </c>
      <c r="Z328" s="25">
        <v>15</v>
      </c>
      <c r="AA328" s="25">
        <f t="shared" si="109"/>
        <v>4.2777777777777786</v>
      </c>
    </row>
    <row r="329" spans="1:27" ht="50" customHeight="1" x14ac:dyDescent="0.15">
      <c r="A329" s="29" t="s">
        <v>394</v>
      </c>
      <c r="B329" s="28"/>
      <c r="C329" s="27" t="s">
        <v>12</v>
      </c>
      <c r="D329" s="28" t="s">
        <v>51</v>
      </c>
      <c r="E329" s="18" t="s">
        <v>249</v>
      </c>
      <c r="F329" s="18" t="s">
        <v>751</v>
      </c>
      <c r="G329" s="26" t="s">
        <v>167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4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5"/>
        <v>9.2222222222222214</v>
      </c>
      <c r="U329" s="26">
        <v>150</v>
      </c>
      <c r="V329" s="25">
        <v>10</v>
      </c>
      <c r="W329" s="25">
        <f t="shared" si="106"/>
        <v>1.5</v>
      </c>
      <c r="X329" s="25">
        <f t="shared" si="107"/>
        <v>10.722222222222221</v>
      </c>
      <c r="Y329" s="25">
        <f t="shared" si="108"/>
        <v>15.333333333333332</v>
      </c>
      <c r="Z329" s="25">
        <v>15</v>
      </c>
      <c r="AA329" s="25">
        <f t="shared" si="109"/>
        <v>4.2777777777777786</v>
      </c>
    </row>
    <row r="330" spans="1:27" ht="60" customHeight="1" x14ac:dyDescent="0.15">
      <c r="A330" s="29" t="s">
        <v>395</v>
      </c>
      <c r="B330" s="38"/>
      <c r="C330" s="27" t="s">
        <v>12</v>
      </c>
      <c r="D330" s="38" t="s">
        <v>53</v>
      </c>
      <c r="E330" s="58" t="s">
        <v>876</v>
      </c>
      <c r="F330" s="18" t="s">
        <v>752</v>
      </c>
      <c r="G330" s="40" t="s">
        <v>167</v>
      </c>
      <c r="H330" s="40"/>
      <c r="I330" s="40">
        <v>1</v>
      </c>
      <c r="J330" s="40" t="s">
        <v>14</v>
      </c>
      <c r="K330" s="26" t="str">
        <f>IFERROR(VLOOKUP(INVENTARIO[[#This Row],[Code]],FOTOS[],2,FALSE),"-")</f>
        <v>https://github.com/uberboutique/whataform-repo/raw/main/pictures/B0050.jpg</v>
      </c>
      <c r="L330" s="40"/>
      <c r="M330" s="24">
        <f t="shared" ref="M330" si="110">Z330</f>
        <v>9</v>
      </c>
      <c r="N330" s="25"/>
      <c r="O330" s="40">
        <v>1</v>
      </c>
      <c r="P330" s="40">
        <v>0</v>
      </c>
      <c r="Q330" s="40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1">R330/S330</f>
        <v>4.9083333333333332</v>
      </c>
      <c r="U330" s="40">
        <v>45</v>
      </c>
      <c r="V330" s="25">
        <v>8</v>
      </c>
      <c r="W330" s="25">
        <f t="shared" ref="W330" si="112">U330*V330/1000</f>
        <v>0.36</v>
      </c>
      <c r="X330" s="25">
        <f t="shared" ref="X330" si="113">T330+W330</f>
        <v>5.2683333333333335</v>
      </c>
      <c r="Y330" s="25">
        <f t="shared" ref="Y330" si="114">T330*1.5+W330</f>
        <v>7.7225000000000001</v>
      </c>
      <c r="Z330" s="25">
        <v>9</v>
      </c>
      <c r="AA330" s="25">
        <f t="shared" ref="AA330" si="115">Z330-T330-W330</f>
        <v>3.7316666666666669</v>
      </c>
    </row>
    <row r="331" spans="1:27" ht="54" customHeight="1" x14ac:dyDescent="0.15">
      <c r="A331" s="29" t="s">
        <v>419</v>
      </c>
      <c r="B331" s="28"/>
      <c r="C331" s="27" t="s">
        <v>12</v>
      </c>
      <c r="D331" s="28" t="s">
        <v>51</v>
      </c>
      <c r="E331" s="58" t="s">
        <v>782</v>
      </c>
      <c r="F331" s="18" t="s">
        <v>751</v>
      </c>
      <c r="G331" s="40" t="s">
        <v>167</v>
      </c>
      <c r="H331" s="26"/>
      <c r="I331" s="40">
        <v>1</v>
      </c>
      <c r="J331" s="40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6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7">R331/S331</f>
        <v>6.833333333333333</v>
      </c>
      <c r="U331" s="26">
        <v>500</v>
      </c>
      <c r="V331" s="25">
        <v>8</v>
      </c>
      <c r="W331" s="25">
        <f t="shared" ref="W331:W337" si="118">U331*V331/1000</f>
        <v>4</v>
      </c>
      <c r="X331" s="25">
        <f t="shared" ref="X331:X337" si="119">T331+W331</f>
        <v>10.833333333333332</v>
      </c>
      <c r="Y331" s="25">
        <f t="shared" ref="Y331:Y337" si="120">T331*1.5+W331</f>
        <v>14.25</v>
      </c>
      <c r="Z331" s="25">
        <v>18</v>
      </c>
      <c r="AA331" s="25">
        <f t="shared" ref="AA331:AA337" si="121">Z331-T331-W331</f>
        <v>7.1666666666666679</v>
      </c>
    </row>
    <row r="332" spans="1:27" ht="60" customHeight="1" x14ac:dyDescent="0.15">
      <c r="A332" s="57" t="s">
        <v>463</v>
      </c>
      <c r="B332" s="28"/>
      <c r="C332" s="27" t="s">
        <v>12</v>
      </c>
      <c r="D332" s="28" t="s">
        <v>975</v>
      </c>
      <c r="E332" s="58" t="s">
        <v>709</v>
      </c>
      <c r="F332" s="18" t="s">
        <v>748</v>
      </c>
      <c r="G332" s="40" t="s">
        <v>167</v>
      </c>
      <c r="H332" s="26"/>
      <c r="I332" s="40">
        <v>1</v>
      </c>
      <c r="J332" s="40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6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7"/>
        <v>4.5</v>
      </c>
      <c r="U332" s="26">
        <v>150</v>
      </c>
      <c r="V332" s="25">
        <v>17</v>
      </c>
      <c r="W332" s="25">
        <f t="shared" si="118"/>
        <v>2.5499999999999998</v>
      </c>
      <c r="X332" s="25">
        <f t="shared" si="119"/>
        <v>7.05</v>
      </c>
      <c r="Y332" s="25">
        <f t="shared" si="120"/>
        <v>9.3000000000000007</v>
      </c>
      <c r="Z332" s="25">
        <v>12</v>
      </c>
      <c r="AA332" s="25">
        <f t="shared" si="121"/>
        <v>4.95</v>
      </c>
    </row>
    <row r="333" spans="1:27" ht="71" customHeight="1" x14ac:dyDescent="0.15">
      <c r="A333" s="29" t="s">
        <v>420</v>
      </c>
      <c r="B333" s="28"/>
      <c r="C333" s="27" t="s">
        <v>12</v>
      </c>
      <c r="D333" s="28" t="s">
        <v>51</v>
      </c>
      <c r="E333" s="58" t="s">
        <v>783</v>
      </c>
      <c r="F333" s="18" t="s">
        <v>744</v>
      </c>
      <c r="G333" s="40" t="s">
        <v>167</v>
      </c>
      <c r="H333" s="26"/>
      <c r="I333" s="40">
        <v>1</v>
      </c>
      <c r="J333" s="40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6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7"/>
        <v>4.333333333333333</v>
      </c>
      <c r="U333" s="26">
        <v>150</v>
      </c>
      <c r="V333" s="25">
        <v>17</v>
      </c>
      <c r="W333" s="25">
        <f t="shared" si="118"/>
        <v>2.5499999999999998</v>
      </c>
      <c r="X333" s="25">
        <f t="shared" si="119"/>
        <v>6.8833333333333329</v>
      </c>
      <c r="Y333" s="25">
        <f t="shared" si="120"/>
        <v>9.0500000000000007</v>
      </c>
      <c r="Z333" s="25">
        <v>12</v>
      </c>
      <c r="AA333" s="25">
        <f t="shared" si="121"/>
        <v>5.1166666666666671</v>
      </c>
    </row>
    <row r="334" spans="1:27" ht="69" customHeight="1" x14ac:dyDescent="0.15">
      <c r="A334" s="29" t="s">
        <v>426</v>
      </c>
      <c r="B334" s="28"/>
      <c r="C334" s="27" t="s">
        <v>12</v>
      </c>
      <c r="D334" s="28" t="s">
        <v>51</v>
      </c>
      <c r="E334" s="58" t="s">
        <v>784</v>
      </c>
      <c r="F334" s="18" t="s">
        <v>748</v>
      </c>
      <c r="G334" s="40" t="s">
        <v>167</v>
      </c>
      <c r="H334" s="26"/>
      <c r="I334" s="40">
        <v>1</v>
      </c>
      <c r="J334" s="40" t="s">
        <v>14</v>
      </c>
      <c r="K334" s="26" t="str">
        <f>IFERROR(VLOOKUP(INVENTARIO[[#This Row],[Code]],FOTOS[],2,FALSE),"-")</f>
        <v>https://github.com/uberboutique/whataform-repo/raw/main/pictures/V00124.jpg</v>
      </c>
      <c r="L334" s="26"/>
      <c r="M334" s="24">
        <f t="shared" si="116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7"/>
        <v>4.5555555555555554</v>
      </c>
      <c r="U334" s="26">
        <v>150</v>
      </c>
      <c r="V334" s="25">
        <v>17</v>
      </c>
      <c r="W334" s="25">
        <f t="shared" si="118"/>
        <v>2.5499999999999998</v>
      </c>
      <c r="X334" s="25">
        <f t="shared" si="119"/>
        <v>7.1055555555555552</v>
      </c>
      <c r="Y334" s="25">
        <f t="shared" si="120"/>
        <v>9.3833333333333329</v>
      </c>
      <c r="Z334" s="25">
        <v>12</v>
      </c>
      <c r="AA334" s="25">
        <f t="shared" si="121"/>
        <v>4.8944444444444448</v>
      </c>
    </row>
    <row r="335" spans="1:27" ht="70" customHeight="1" x14ac:dyDescent="0.15">
      <c r="A335" s="29" t="s">
        <v>427</v>
      </c>
      <c r="B335" s="28"/>
      <c r="C335" s="27" t="s">
        <v>12</v>
      </c>
      <c r="D335" s="28" t="s">
        <v>51</v>
      </c>
      <c r="E335" s="58" t="s">
        <v>784</v>
      </c>
      <c r="F335" s="18" t="s">
        <v>751</v>
      </c>
      <c r="G335" s="40" t="s">
        <v>167</v>
      </c>
      <c r="H335" s="26"/>
      <c r="I335" s="26">
        <v>1</v>
      </c>
      <c r="J335" s="40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6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7"/>
        <v>4.5555555555555554</v>
      </c>
      <c r="U335" s="26">
        <v>150</v>
      </c>
      <c r="V335" s="25">
        <v>17</v>
      </c>
      <c r="W335" s="25">
        <f t="shared" si="118"/>
        <v>2.5499999999999998</v>
      </c>
      <c r="X335" s="25">
        <f t="shared" si="119"/>
        <v>7.1055555555555552</v>
      </c>
      <c r="Y335" s="25">
        <f t="shared" si="120"/>
        <v>9.3833333333333329</v>
      </c>
      <c r="Z335" s="25">
        <v>12</v>
      </c>
      <c r="AA335" s="25">
        <f t="shared" si="121"/>
        <v>4.8944444444444448</v>
      </c>
    </row>
    <row r="336" spans="1:27" ht="59" customHeight="1" x14ac:dyDescent="0.15">
      <c r="A336" s="29" t="s">
        <v>428</v>
      </c>
      <c r="B336" s="28"/>
      <c r="C336" s="27" t="s">
        <v>12</v>
      </c>
      <c r="D336" s="28" t="s">
        <v>51</v>
      </c>
      <c r="E336" s="58" t="s">
        <v>785</v>
      </c>
      <c r="F336" s="18" t="s">
        <v>744</v>
      </c>
      <c r="G336" s="26" t="s">
        <v>167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6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7"/>
        <v>4.5555555555555554</v>
      </c>
      <c r="U336" s="26">
        <v>150</v>
      </c>
      <c r="V336" s="25">
        <v>17</v>
      </c>
      <c r="W336" s="25">
        <f t="shared" si="118"/>
        <v>2.5499999999999998</v>
      </c>
      <c r="X336" s="25">
        <f t="shared" si="119"/>
        <v>7.1055555555555552</v>
      </c>
      <c r="Y336" s="25">
        <f t="shared" si="120"/>
        <v>9.3833333333333329</v>
      </c>
      <c r="Z336" s="25">
        <v>12</v>
      </c>
      <c r="AA336" s="25">
        <f t="shared" si="121"/>
        <v>4.8944444444444448</v>
      </c>
    </row>
    <row r="337" spans="1:27" ht="61" customHeight="1" x14ac:dyDescent="0.15">
      <c r="A337" s="29" t="s">
        <v>429</v>
      </c>
      <c r="B337" s="28"/>
      <c r="C337" s="27" t="s">
        <v>12</v>
      </c>
      <c r="D337" s="28" t="s">
        <v>51</v>
      </c>
      <c r="E337" s="58" t="s">
        <v>785</v>
      </c>
      <c r="F337" s="18" t="s">
        <v>751</v>
      </c>
      <c r="G337" s="26" t="s">
        <v>167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6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7"/>
        <v>4.5555555555555554</v>
      </c>
      <c r="U337" s="26">
        <v>150</v>
      </c>
      <c r="V337" s="25">
        <v>17</v>
      </c>
      <c r="W337" s="25">
        <f t="shared" si="118"/>
        <v>2.5499999999999998</v>
      </c>
      <c r="X337" s="25">
        <f t="shared" si="119"/>
        <v>7.1055555555555552</v>
      </c>
      <c r="Y337" s="25">
        <f t="shared" si="120"/>
        <v>9.3833333333333329</v>
      </c>
      <c r="Z337" s="25">
        <v>12</v>
      </c>
      <c r="AA337" s="25">
        <f t="shared" si="121"/>
        <v>4.8944444444444448</v>
      </c>
    </row>
    <row r="338" spans="1:27" ht="58" customHeight="1" x14ac:dyDescent="0.15">
      <c r="A338" s="29" t="s">
        <v>433</v>
      </c>
      <c r="B338" s="28"/>
      <c r="C338" s="27" t="s">
        <v>12</v>
      </c>
      <c r="D338" s="28" t="s">
        <v>51</v>
      </c>
      <c r="E338" s="58" t="s">
        <v>786</v>
      </c>
      <c r="F338" s="18" t="s">
        <v>744</v>
      </c>
      <c r="G338" s="26" t="s">
        <v>434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2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3">R338/S338</f>
        <v>13.777777777777779</v>
      </c>
      <c r="U338" s="26">
        <v>150</v>
      </c>
      <c r="V338" s="25">
        <v>10</v>
      </c>
      <c r="W338" s="25">
        <f t="shared" ref="W338:W352" si="124">U338*V338/1000</f>
        <v>1.5</v>
      </c>
      <c r="X338" s="25">
        <f t="shared" ref="X338:X352" si="125">T338+W338</f>
        <v>15.277777777777779</v>
      </c>
      <c r="Y338" s="25">
        <f t="shared" ref="Y338:Y352" si="126">T338*1.5+W338</f>
        <v>22.166666666666668</v>
      </c>
      <c r="Z338" s="25">
        <v>20</v>
      </c>
      <c r="AA338" s="25">
        <f t="shared" ref="AA338:AA352" si="127">Z338-T338-W338</f>
        <v>4.7222222222222214</v>
      </c>
    </row>
    <row r="339" spans="1:27" ht="60" customHeight="1" x14ac:dyDescent="0.15">
      <c r="A339" s="29" t="s">
        <v>435</v>
      </c>
      <c r="B339" s="28"/>
      <c r="C339" s="27" t="s">
        <v>12</v>
      </c>
      <c r="D339" s="28" t="s">
        <v>53</v>
      </c>
      <c r="E339" s="58" t="s">
        <v>787</v>
      </c>
      <c r="F339" s="18" t="s">
        <v>744</v>
      </c>
      <c r="G339" s="26" t="s">
        <v>434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2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3"/>
        <v>7.166666666666667</v>
      </c>
      <c r="U339" s="26">
        <v>40</v>
      </c>
      <c r="V339" s="25">
        <v>10</v>
      </c>
      <c r="W339" s="25">
        <f t="shared" si="124"/>
        <v>0.4</v>
      </c>
      <c r="X339" s="25">
        <f t="shared" si="125"/>
        <v>7.5666666666666673</v>
      </c>
      <c r="Y339" s="25">
        <f t="shared" si="126"/>
        <v>11.15</v>
      </c>
      <c r="Z339" s="25">
        <f>ROUNDUP(Y339,0)</f>
        <v>12</v>
      </c>
      <c r="AA339" s="25">
        <f t="shared" si="127"/>
        <v>4.4333333333333327</v>
      </c>
    </row>
    <row r="340" spans="1:27" ht="63" customHeight="1" x14ac:dyDescent="0.15">
      <c r="A340" s="29" t="s">
        <v>436</v>
      </c>
      <c r="B340" s="28"/>
      <c r="C340" s="27" t="s">
        <v>12</v>
      </c>
      <c r="D340" s="28" t="s">
        <v>53</v>
      </c>
      <c r="E340" s="58" t="s">
        <v>788</v>
      </c>
      <c r="F340" s="18" t="s">
        <v>744</v>
      </c>
      <c r="G340" s="26" t="s">
        <v>434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2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3"/>
        <v>11</v>
      </c>
      <c r="U340" s="26">
        <v>40</v>
      </c>
      <c r="V340" s="25">
        <v>10</v>
      </c>
      <c r="W340" s="25">
        <f t="shared" si="124"/>
        <v>0.4</v>
      </c>
      <c r="X340" s="25">
        <f t="shared" si="125"/>
        <v>11.4</v>
      </c>
      <c r="Y340" s="25">
        <f t="shared" si="126"/>
        <v>16.899999999999999</v>
      </c>
      <c r="Z340" s="25">
        <v>15</v>
      </c>
      <c r="AA340" s="25">
        <f t="shared" si="127"/>
        <v>3.6</v>
      </c>
    </row>
    <row r="341" spans="1:27" ht="54" customHeight="1" x14ac:dyDescent="0.15">
      <c r="A341" s="29" t="s">
        <v>425</v>
      </c>
      <c r="B341" s="28"/>
      <c r="C341" s="27" t="s">
        <v>12</v>
      </c>
      <c r="D341" s="28" t="s">
        <v>1018</v>
      </c>
      <c r="E341" s="58" t="s">
        <v>789</v>
      </c>
      <c r="F341" s="18" t="s">
        <v>744</v>
      </c>
      <c r="G341" s="26" t="s">
        <v>434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2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3"/>
        <v>27.611111111111111</v>
      </c>
      <c r="U341" s="26">
        <v>350</v>
      </c>
      <c r="V341" s="25">
        <v>10</v>
      </c>
      <c r="W341" s="25">
        <f t="shared" si="124"/>
        <v>3.5</v>
      </c>
      <c r="X341" s="25">
        <f t="shared" si="125"/>
        <v>31.111111111111111</v>
      </c>
      <c r="Y341" s="25">
        <f t="shared" si="126"/>
        <v>44.916666666666664</v>
      </c>
      <c r="Z341" s="25">
        <v>35</v>
      </c>
      <c r="AA341" s="25">
        <f t="shared" si="127"/>
        <v>3.8888888888888893</v>
      </c>
    </row>
    <row r="342" spans="1:27" ht="59" customHeight="1" x14ac:dyDescent="0.15">
      <c r="A342" s="29" t="s">
        <v>437</v>
      </c>
      <c r="B342" s="28"/>
      <c r="C342" s="27" t="s">
        <v>12</v>
      </c>
      <c r="D342" s="28" t="s">
        <v>51</v>
      </c>
      <c r="E342" s="58" t="s">
        <v>790</v>
      </c>
      <c r="F342" s="18" t="s">
        <v>751</v>
      </c>
      <c r="G342" s="26" t="s">
        <v>434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2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3"/>
        <v>9.4444444444444446</v>
      </c>
      <c r="U342" s="26">
        <v>350</v>
      </c>
      <c r="V342" s="25">
        <v>10</v>
      </c>
      <c r="W342" s="25">
        <f t="shared" si="124"/>
        <v>3.5</v>
      </c>
      <c r="X342" s="25">
        <f t="shared" si="125"/>
        <v>12.944444444444445</v>
      </c>
      <c r="Y342" s="25">
        <f t="shared" si="126"/>
        <v>17.666666666666668</v>
      </c>
      <c r="Z342" s="25">
        <v>20</v>
      </c>
      <c r="AA342" s="25">
        <f t="shared" si="127"/>
        <v>7.0555555555555554</v>
      </c>
    </row>
    <row r="343" spans="1:27" ht="60" customHeight="1" x14ac:dyDescent="0.15">
      <c r="A343" s="29" t="s">
        <v>438</v>
      </c>
      <c r="B343" s="28"/>
      <c r="C343" s="27" t="s">
        <v>12</v>
      </c>
      <c r="D343" s="28" t="s">
        <v>51</v>
      </c>
      <c r="E343" s="58" t="s">
        <v>790</v>
      </c>
      <c r="F343" s="18" t="s">
        <v>748</v>
      </c>
      <c r="G343" s="26" t="s">
        <v>434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2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3"/>
        <v>9.4444444444444446</v>
      </c>
      <c r="U343" s="26">
        <v>350</v>
      </c>
      <c r="V343" s="25">
        <v>10</v>
      </c>
      <c r="W343" s="25">
        <f t="shared" si="124"/>
        <v>3.5</v>
      </c>
      <c r="X343" s="25">
        <f t="shared" si="125"/>
        <v>12.944444444444445</v>
      </c>
      <c r="Y343" s="25">
        <f t="shared" si="126"/>
        <v>17.666666666666668</v>
      </c>
      <c r="Z343" s="25">
        <v>20</v>
      </c>
      <c r="AA343" s="25">
        <f t="shared" si="127"/>
        <v>7.0555555555555554</v>
      </c>
    </row>
    <row r="344" spans="1:27" ht="52" customHeight="1" x14ac:dyDescent="0.15">
      <c r="A344" s="29" t="s">
        <v>439</v>
      </c>
      <c r="B344" s="28"/>
      <c r="C344" s="27" t="s">
        <v>12</v>
      </c>
      <c r="D344" s="28" t="s">
        <v>51</v>
      </c>
      <c r="E344" s="58" t="s">
        <v>791</v>
      </c>
      <c r="F344" s="18" t="s">
        <v>744</v>
      </c>
      <c r="G344" s="26" t="s">
        <v>434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2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3"/>
        <v>4.7222222222222223</v>
      </c>
      <c r="U344" s="26">
        <v>100</v>
      </c>
      <c r="V344" s="25">
        <v>10</v>
      </c>
      <c r="W344" s="25">
        <f t="shared" si="124"/>
        <v>1</v>
      </c>
      <c r="X344" s="25">
        <f t="shared" si="125"/>
        <v>5.7222222222222223</v>
      </c>
      <c r="Y344" s="25">
        <f t="shared" si="126"/>
        <v>8.0833333333333339</v>
      </c>
      <c r="Z344" s="25">
        <v>12</v>
      </c>
      <c r="AA344" s="25">
        <f t="shared" si="127"/>
        <v>6.2777777777777777</v>
      </c>
    </row>
    <row r="345" spans="1:27" ht="59" customHeight="1" x14ac:dyDescent="0.15">
      <c r="A345" s="29" t="s">
        <v>440</v>
      </c>
      <c r="B345" s="28"/>
      <c r="C345" s="27" t="s">
        <v>12</v>
      </c>
      <c r="D345" s="28" t="s">
        <v>53</v>
      </c>
      <c r="E345" s="58" t="s">
        <v>792</v>
      </c>
      <c r="F345" s="18" t="s">
        <v>751</v>
      </c>
      <c r="G345" s="26" t="s">
        <v>434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2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3"/>
        <v>4.7222222222222223</v>
      </c>
      <c r="U345" s="26">
        <v>30</v>
      </c>
      <c r="V345" s="25">
        <v>10</v>
      </c>
      <c r="W345" s="25">
        <f t="shared" si="124"/>
        <v>0.3</v>
      </c>
      <c r="X345" s="25">
        <f t="shared" si="125"/>
        <v>5.0222222222222221</v>
      </c>
      <c r="Y345" s="25">
        <f t="shared" si="126"/>
        <v>7.3833333333333337</v>
      </c>
      <c r="Z345" s="25">
        <v>9</v>
      </c>
      <c r="AA345" s="25">
        <f t="shared" si="127"/>
        <v>3.9777777777777779</v>
      </c>
    </row>
    <row r="346" spans="1:27" ht="59" customHeight="1" x14ac:dyDescent="0.15">
      <c r="A346" s="29" t="s">
        <v>441</v>
      </c>
      <c r="B346" s="28"/>
      <c r="C346" s="27" t="s">
        <v>12</v>
      </c>
      <c r="D346" s="28" t="s">
        <v>53</v>
      </c>
      <c r="E346" s="58" t="s">
        <v>792</v>
      </c>
      <c r="F346" s="18" t="s">
        <v>748</v>
      </c>
      <c r="G346" s="26" t="s">
        <v>434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2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3"/>
        <v>4.7222222222222223</v>
      </c>
      <c r="U346" s="26">
        <v>30</v>
      </c>
      <c r="V346" s="25">
        <v>10</v>
      </c>
      <c r="W346" s="25">
        <f t="shared" si="124"/>
        <v>0.3</v>
      </c>
      <c r="X346" s="25">
        <f t="shared" si="125"/>
        <v>5.0222222222222221</v>
      </c>
      <c r="Y346" s="25">
        <f t="shared" si="126"/>
        <v>7.3833333333333337</v>
      </c>
      <c r="Z346" s="25">
        <v>9</v>
      </c>
      <c r="AA346" s="25">
        <f t="shared" si="127"/>
        <v>3.9777777777777779</v>
      </c>
    </row>
    <row r="347" spans="1:27" ht="54" customHeight="1" x14ac:dyDescent="0.15">
      <c r="A347" s="29" t="s">
        <v>442</v>
      </c>
      <c r="B347" s="28"/>
      <c r="C347" s="27" t="s">
        <v>12</v>
      </c>
      <c r="D347" s="28" t="s">
        <v>53</v>
      </c>
      <c r="E347" s="58" t="s">
        <v>792</v>
      </c>
      <c r="F347" s="18" t="s">
        <v>751</v>
      </c>
      <c r="G347" s="26" t="s">
        <v>434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2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3"/>
        <v>4.7222222222222223</v>
      </c>
      <c r="U347" s="26">
        <v>30</v>
      </c>
      <c r="V347" s="25">
        <v>10</v>
      </c>
      <c r="W347" s="25">
        <f t="shared" si="124"/>
        <v>0.3</v>
      </c>
      <c r="X347" s="25">
        <f t="shared" si="125"/>
        <v>5.0222222222222221</v>
      </c>
      <c r="Y347" s="25">
        <f t="shared" si="126"/>
        <v>7.3833333333333337</v>
      </c>
      <c r="Z347" s="25">
        <v>9</v>
      </c>
      <c r="AA347" s="25">
        <f t="shared" si="127"/>
        <v>3.9777777777777779</v>
      </c>
    </row>
    <row r="348" spans="1:27" ht="52" customHeight="1" x14ac:dyDescent="0.15">
      <c r="A348" s="29" t="s">
        <v>443</v>
      </c>
      <c r="B348" s="28"/>
      <c r="C348" s="27" t="s">
        <v>12</v>
      </c>
      <c r="D348" s="28" t="s">
        <v>53</v>
      </c>
      <c r="E348" s="58" t="s">
        <v>792</v>
      </c>
      <c r="F348" s="18" t="s">
        <v>748</v>
      </c>
      <c r="G348" s="26" t="s">
        <v>434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2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3"/>
        <v>4.7222222222222223</v>
      </c>
      <c r="U348" s="26">
        <v>30</v>
      </c>
      <c r="V348" s="25">
        <v>10</v>
      </c>
      <c r="W348" s="25">
        <f t="shared" si="124"/>
        <v>0.3</v>
      </c>
      <c r="X348" s="25">
        <f t="shared" si="125"/>
        <v>5.0222222222222221</v>
      </c>
      <c r="Y348" s="25">
        <f t="shared" si="126"/>
        <v>7.3833333333333337</v>
      </c>
      <c r="Z348" s="25">
        <v>9</v>
      </c>
      <c r="AA348" s="25">
        <f t="shared" si="127"/>
        <v>3.9777777777777779</v>
      </c>
    </row>
    <row r="349" spans="1:27" ht="49" customHeight="1" x14ac:dyDescent="0.15">
      <c r="A349" s="29" t="s">
        <v>444</v>
      </c>
      <c r="B349" s="28"/>
      <c r="C349" s="27" t="s">
        <v>12</v>
      </c>
      <c r="D349" s="28" t="s">
        <v>51</v>
      </c>
      <c r="E349" s="58" t="s">
        <v>793</v>
      </c>
      <c r="F349" s="18" t="s">
        <v>748</v>
      </c>
      <c r="G349" s="26" t="s">
        <v>434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https://github.com/uberboutique/whataform-repo/raw/main/pictures/V0132.jpg</v>
      </c>
      <c r="L349" s="26"/>
      <c r="M349" s="24">
        <f t="shared" si="122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3"/>
        <v>9.4444444444444446</v>
      </c>
      <c r="U349" s="26">
        <v>250</v>
      </c>
      <c r="V349" s="25">
        <v>10</v>
      </c>
      <c r="W349" s="25">
        <f t="shared" si="124"/>
        <v>2.5</v>
      </c>
      <c r="X349" s="25">
        <f t="shared" si="125"/>
        <v>11.944444444444445</v>
      </c>
      <c r="Y349" s="25">
        <f t="shared" si="126"/>
        <v>16.666666666666668</v>
      </c>
      <c r="Z349" s="25">
        <v>18</v>
      </c>
      <c r="AA349" s="25">
        <f t="shared" si="127"/>
        <v>6.0555555555555554</v>
      </c>
    </row>
    <row r="350" spans="1:27" ht="55" customHeight="1" x14ac:dyDescent="0.15">
      <c r="A350" s="29" t="s">
        <v>445</v>
      </c>
      <c r="B350" s="28"/>
      <c r="C350" s="27" t="s">
        <v>12</v>
      </c>
      <c r="D350" s="28" t="s">
        <v>51</v>
      </c>
      <c r="E350" s="58" t="s">
        <v>793</v>
      </c>
      <c r="F350" s="18" t="s">
        <v>748</v>
      </c>
      <c r="G350" s="26" t="s">
        <v>434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2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3"/>
        <v>9.4444444444444446</v>
      </c>
      <c r="U350" s="26">
        <v>250</v>
      </c>
      <c r="V350" s="25">
        <v>10</v>
      </c>
      <c r="W350" s="25">
        <f t="shared" si="124"/>
        <v>2.5</v>
      </c>
      <c r="X350" s="25">
        <f t="shared" si="125"/>
        <v>11.944444444444445</v>
      </c>
      <c r="Y350" s="25">
        <f t="shared" si="126"/>
        <v>16.666666666666668</v>
      </c>
      <c r="Z350" s="25">
        <v>18</v>
      </c>
      <c r="AA350" s="25">
        <f t="shared" si="127"/>
        <v>6.0555555555555554</v>
      </c>
    </row>
    <row r="351" spans="1:27" ht="60" customHeight="1" x14ac:dyDescent="0.15">
      <c r="A351" s="29" t="s">
        <v>446</v>
      </c>
      <c r="B351" s="28"/>
      <c r="C351" s="27" t="s">
        <v>12</v>
      </c>
      <c r="D351" s="28" t="s">
        <v>51</v>
      </c>
      <c r="E351" s="58" t="s">
        <v>794</v>
      </c>
      <c r="F351" s="18" t="s">
        <v>748</v>
      </c>
      <c r="G351" s="26" t="s">
        <v>434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2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3"/>
        <v>9.4444444444444446</v>
      </c>
      <c r="U351" s="26">
        <v>250</v>
      </c>
      <c r="V351" s="25">
        <v>10</v>
      </c>
      <c r="W351" s="25">
        <f t="shared" si="124"/>
        <v>2.5</v>
      </c>
      <c r="X351" s="25">
        <f t="shared" si="125"/>
        <v>11.944444444444445</v>
      </c>
      <c r="Y351" s="25">
        <f t="shared" si="126"/>
        <v>16.666666666666668</v>
      </c>
      <c r="Z351" s="25">
        <v>18</v>
      </c>
      <c r="AA351" s="25">
        <f t="shared" si="127"/>
        <v>6.0555555555555554</v>
      </c>
    </row>
    <row r="352" spans="1:27" ht="64" customHeight="1" x14ac:dyDescent="0.15">
      <c r="A352" s="29" t="s">
        <v>447</v>
      </c>
      <c r="B352" s="28"/>
      <c r="C352" s="27" t="s">
        <v>12</v>
      </c>
      <c r="D352" s="28" t="s">
        <v>51</v>
      </c>
      <c r="E352" s="58" t="s">
        <v>795</v>
      </c>
      <c r="F352" s="18" t="s">
        <v>751</v>
      </c>
      <c r="G352" s="26" t="s">
        <v>434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2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3"/>
        <v>9.4444444444444446</v>
      </c>
      <c r="U352" s="26">
        <v>250</v>
      </c>
      <c r="V352" s="25">
        <v>10</v>
      </c>
      <c r="W352" s="25">
        <f t="shared" si="124"/>
        <v>2.5</v>
      </c>
      <c r="X352" s="25">
        <f t="shared" si="125"/>
        <v>11.944444444444445</v>
      </c>
      <c r="Y352" s="25">
        <f t="shared" si="126"/>
        <v>16.666666666666668</v>
      </c>
      <c r="Z352" s="25">
        <v>18</v>
      </c>
      <c r="AA352" s="25">
        <f t="shared" si="127"/>
        <v>6.0555555555555554</v>
      </c>
    </row>
    <row r="353" spans="1:27" ht="64" customHeight="1" x14ac:dyDescent="0.15">
      <c r="A353" s="29" t="s">
        <v>464</v>
      </c>
      <c r="B353" s="28"/>
      <c r="C353" s="27" t="s">
        <v>12</v>
      </c>
      <c r="D353" s="28" t="s">
        <v>196</v>
      </c>
      <c r="E353" s="58" t="s">
        <v>781</v>
      </c>
      <c r="F353" s="18" t="s">
        <v>780</v>
      </c>
      <c r="G353" s="26" t="s">
        <v>434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8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29">R353/S353</f>
        <v>10.833333333333334</v>
      </c>
      <c r="U353" s="26">
        <v>30</v>
      </c>
      <c r="V353" s="25">
        <v>10</v>
      </c>
      <c r="W353" s="25">
        <f t="shared" ref="W353:W369" si="130">U353*V353/1000</f>
        <v>0.3</v>
      </c>
      <c r="X353" s="25">
        <f t="shared" ref="X353:X369" si="131">T353+W353</f>
        <v>11.133333333333335</v>
      </c>
      <c r="Y353" s="25">
        <f t="shared" ref="Y353:Y369" si="132">T353*1.5+W353</f>
        <v>16.55</v>
      </c>
      <c r="Z353" s="25">
        <v>15</v>
      </c>
      <c r="AA353" s="25">
        <f t="shared" ref="AA353:AA369" si="133">Z353-T353-W353</f>
        <v>3.8666666666666663</v>
      </c>
    </row>
    <row r="354" spans="1:27" ht="57" customHeight="1" x14ac:dyDescent="0.15">
      <c r="A354" s="29" t="s">
        <v>465</v>
      </c>
      <c r="B354" s="28"/>
      <c r="C354" s="27" t="s">
        <v>12</v>
      </c>
      <c r="D354" s="28" t="s">
        <v>196</v>
      </c>
      <c r="E354" s="58" t="s">
        <v>781</v>
      </c>
      <c r="F354" s="18" t="s">
        <v>780</v>
      </c>
      <c r="G354" s="26" t="s">
        <v>434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8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29"/>
        <v>10.833333333333334</v>
      </c>
      <c r="U354" s="26">
        <v>30</v>
      </c>
      <c r="V354" s="25">
        <v>10</v>
      </c>
      <c r="W354" s="25">
        <f t="shared" si="130"/>
        <v>0.3</v>
      </c>
      <c r="X354" s="25">
        <f t="shared" si="131"/>
        <v>11.133333333333335</v>
      </c>
      <c r="Y354" s="25">
        <f t="shared" si="132"/>
        <v>16.55</v>
      </c>
      <c r="Z354" s="25">
        <v>15</v>
      </c>
      <c r="AA354" s="25">
        <f t="shared" si="133"/>
        <v>3.8666666666666663</v>
      </c>
    </row>
    <row r="355" spans="1:27" ht="69" customHeight="1" x14ac:dyDescent="0.15">
      <c r="A355" s="29" t="s">
        <v>466</v>
      </c>
      <c r="B355" s="28"/>
      <c r="C355" s="27" t="s">
        <v>12</v>
      </c>
      <c r="D355" s="28" t="s">
        <v>422</v>
      </c>
      <c r="E355" s="58" t="s">
        <v>796</v>
      </c>
      <c r="F355" s="18" t="s">
        <v>748</v>
      </c>
      <c r="G355" s="26" t="s">
        <v>434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8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29"/>
        <v>19.166666666666668</v>
      </c>
      <c r="U355" s="26">
        <v>350</v>
      </c>
      <c r="V355" s="25">
        <v>10</v>
      </c>
      <c r="W355" s="25">
        <f t="shared" si="130"/>
        <v>3.5</v>
      </c>
      <c r="X355" s="25">
        <f t="shared" si="131"/>
        <v>22.666666666666668</v>
      </c>
      <c r="Y355" s="25">
        <f t="shared" si="132"/>
        <v>32.25</v>
      </c>
      <c r="Z355" s="25">
        <v>30</v>
      </c>
      <c r="AA355" s="25">
        <f t="shared" si="133"/>
        <v>7.3333333333333321</v>
      </c>
    </row>
    <row r="356" spans="1:27" ht="65" customHeight="1" x14ac:dyDescent="0.15">
      <c r="A356" s="29" t="s">
        <v>467</v>
      </c>
      <c r="B356" s="28"/>
      <c r="C356" s="27" t="s">
        <v>12</v>
      </c>
      <c r="D356" s="28" t="s">
        <v>422</v>
      </c>
      <c r="E356" s="58" t="s">
        <v>797</v>
      </c>
      <c r="F356" s="18" t="s">
        <v>779</v>
      </c>
      <c r="G356" s="26" t="s">
        <v>434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8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29"/>
        <v>23.888888888888889</v>
      </c>
      <c r="U356" s="26">
        <v>450</v>
      </c>
      <c r="V356" s="25">
        <v>10</v>
      </c>
      <c r="W356" s="25">
        <f t="shared" si="130"/>
        <v>4.5</v>
      </c>
      <c r="X356" s="25">
        <f t="shared" si="131"/>
        <v>28.388888888888889</v>
      </c>
      <c r="Y356" s="25">
        <f t="shared" si="132"/>
        <v>40.333333333333336</v>
      </c>
      <c r="Z356" s="25">
        <v>35</v>
      </c>
      <c r="AA356" s="25">
        <f t="shared" si="133"/>
        <v>6.6111111111111107</v>
      </c>
    </row>
    <row r="357" spans="1:27" ht="66" customHeight="1" x14ac:dyDescent="0.15">
      <c r="A357" s="29" t="s">
        <v>468</v>
      </c>
      <c r="B357" s="28"/>
      <c r="C357" s="27" t="s">
        <v>12</v>
      </c>
      <c r="D357" s="28" t="s">
        <v>422</v>
      </c>
      <c r="E357" s="58" t="s">
        <v>915</v>
      </c>
      <c r="F357" s="18" t="s">
        <v>778</v>
      </c>
      <c r="G357" s="26" t="s">
        <v>434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8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29"/>
        <v>21.944444444444443</v>
      </c>
      <c r="U357" s="26">
        <v>580</v>
      </c>
      <c r="V357" s="25">
        <v>10</v>
      </c>
      <c r="W357" s="25">
        <f t="shared" si="130"/>
        <v>5.8</v>
      </c>
      <c r="X357" s="25">
        <f t="shared" si="131"/>
        <v>27.744444444444444</v>
      </c>
      <c r="Y357" s="25">
        <f t="shared" si="132"/>
        <v>38.716666666666661</v>
      </c>
      <c r="Z357" s="25">
        <v>40</v>
      </c>
      <c r="AA357" s="25">
        <f t="shared" si="133"/>
        <v>12.255555555555556</v>
      </c>
    </row>
    <row r="358" spans="1:27" ht="66" customHeight="1" x14ac:dyDescent="0.15">
      <c r="A358" s="29" t="s">
        <v>469</v>
      </c>
      <c r="B358" s="28"/>
      <c r="C358" s="27" t="s">
        <v>12</v>
      </c>
      <c r="D358" s="28" t="s">
        <v>219</v>
      </c>
      <c r="E358" s="58" t="s">
        <v>798</v>
      </c>
      <c r="F358" s="18" t="s">
        <v>774</v>
      </c>
      <c r="G358" s="26" t="s">
        <v>434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8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29"/>
        <v>20</v>
      </c>
      <c r="U358" s="26">
        <v>700</v>
      </c>
      <c r="V358" s="25">
        <v>10</v>
      </c>
      <c r="W358" s="25">
        <f t="shared" si="130"/>
        <v>7</v>
      </c>
      <c r="X358" s="25">
        <f t="shared" si="131"/>
        <v>27</v>
      </c>
      <c r="Y358" s="25">
        <f t="shared" si="132"/>
        <v>37</v>
      </c>
      <c r="Z358" s="25">
        <v>35</v>
      </c>
      <c r="AA358" s="25">
        <f t="shared" si="133"/>
        <v>8</v>
      </c>
    </row>
    <row r="359" spans="1:27" ht="67" customHeight="1" x14ac:dyDescent="0.15">
      <c r="A359" s="29" t="s">
        <v>470</v>
      </c>
      <c r="B359" s="28"/>
      <c r="C359" s="27" t="s">
        <v>12</v>
      </c>
      <c r="D359" s="28" t="s">
        <v>219</v>
      </c>
      <c r="E359" s="58" t="s">
        <v>799</v>
      </c>
      <c r="F359" s="18" t="s">
        <v>772</v>
      </c>
      <c r="G359" s="26" t="s">
        <v>434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8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29"/>
        <v>22.222222222222221</v>
      </c>
      <c r="U359" s="26">
        <v>350</v>
      </c>
      <c r="V359" s="25">
        <v>10</v>
      </c>
      <c r="W359" s="25">
        <f t="shared" si="130"/>
        <v>3.5</v>
      </c>
      <c r="X359" s="25">
        <f t="shared" si="131"/>
        <v>25.722222222222221</v>
      </c>
      <c r="Y359" s="25">
        <f t="shared" si="132"/>
        <v>36.833333333333329</v>
      </c>
      <c r="Z359" s="25">
        <v>35</v>
      </c>
      <c r="AA359" s="25">
        <f t="shared" si="133"/>
        <v>9.2777777777777786</v>
      </c>
    </row>
    <row r="360" spans="1:27" ht="65" customHeight="1" x14ac:dyDescent="0.15">
      <c r="A360" s="29" t="s">
        <v>471</v>
      </c>
      <c r="B360" s="28"/>
      <c r="C360" s="27" t="s">
        <v>12</v>
      </c>
      <c r="D360" s="28" t="s">
        <v>219</v>
      </c>
      <c r="E360" s="58" t="s">
        <v>777</v>
      </c>
      <c r="F360" s="18" t="s">
        <v>771</v>
      </c>
      <c r="G360" s="26" t="s">
        <v>434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8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29"/>
        <v>20</v>
      </c>
      <c r="U360" s="26">
        <v>700</v>
      </c>
      <c r="V360" s="25">
        <v>10</v>
      </c>
      <c r="W360" s="25">
        <f t="shared" si="130"/>
        <v>7</v>
      </c>
      <c r="X360" s="25">
        <f t="shared" si="131"/>
        <v>27</v>
      </c>
      <c r="Y360" s="25">
        <f t="shared" si="132"/>
        <v>37</v>
      </c>
      <c r="Z360" s="25">
        <v>35</v>
      </c>
      <c r="AA360" s="25">
        <f t="shared" si="133"/>
        <v>8</v>
      </c>
    </row>
    <row r="361" spans="1:27" ht="58" customHeight="1" x14ac:dyDescent="0.15">
      <c r="A361" s="29" t="s">
        <v>472</v>
      </c>
      <c r="B361" s="28"/>
      <c r="C361" s="27" t="s">
        <v>12</v>
      </c>
      <c r="D361" s="28" t="s">
        <v>219</v>
      </c>
      <c r="E361" s="58" t="s">
        <v>777</v>
      </c>
      <c r="F361" s="18" t="s">
        <v>770</v>
      </c>
      <c r="G361" s="26" t="s">
        <v>434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8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29"/>
        <v>20</v>
      </c>
      <c r="U361" s="26">
        <v>700</v>
      </c>
      <c r="V361" s="25">
        <v>10</v>
      </c>
      <c r="W361" s="25">
        <f t="shared" si="130"/>
        <v>7</v>
      </c>
      <c r="X361" s="25">
        <f t="shared" si="131"/>
        <v>27</v>
      </c>
      <c r="Y361" s="25">
        <f t="shared" si="132"/>
        <v>37</v>
      </c>
      <c r="Z361" s="25">
        <v>35</v>
      </c>
      <c r="AA361" s="25">
        <f t="shared" si="133"/>
        <v>8</v>
      </c>
    </row>
    <row r="362" spans="1:27" ht="60" customHeight="1" x14ac:dyDescent="0.15">
      <c r="A362" s="29" t="s">
        <v>473</v>
      </c>
      <c r="B362" s="28"/>
      <c r="C362" s="27" t="s">
        <v>12</v>
      </c>
      <c r="D362" s="28" t="s">
        <v>219</v>
      </c>
      <c r="E362" s="58" t="s">
        <v>775</v>
      </c>
      <c r="F362" s="18" t="s">
        <v>774</v>
      </c>
      <c r="G362" s="26" t="s">
        <v>434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8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29"/>
        <v>14.722222222222221</v>
      </c>
      <c r="U362" s="26">
        <v>400</v>
      </c>
      <c r="V362" s="25">
        <v>10</v>
      </c>
      <c r="W362" s="25">
        <f t="shared" si="130"/>
        <v>4</v>
      </c>
      <c r="X362" s="25">
        <f t="shared" si="131"/>
        <v>18.722222222222221</v>
      </c>
      <c r="Y362" s="25">
        <f t="shared" si="132"/>
        <v>26.083333333333332</v>
      </c>
      <c r="Z362" s="25">
        <v>27</v>
      </c>
      <c r="AA362" s="25">
        <f t="shared" si="133"/>
        <v>8.2777777777777786</v>
      </c>
    </row>
    <row r="363" spans="1:27" ht="63" customHeight="1" x14ac:dyDescent="0.15">
      <c r="A363" s="29" t="s">
        <v>474</v>
      </c>
      <c r="B363" s="28"/>
      <c r="C363" s="27" t="s">
        <v>12</v>
      </c>
      <c r="D363" s="28" t="s">
        <v>219</v>
      </c>
      <c r="E363" s="58" t="s">
        <v>775</v>
      </c>
      <c r="F363" s="18" t="s">
        <v>772</v>
      </c>
      <c r="G363" s="26" t="s">
        <v>434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8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29"/>
        <v>14.722222222222221</v>
      </c>
      <c r="U363" s="26">
        <v>400</v>
      </c>
      <c r="V363" s="25">
        <v>10</v>
      </c>
      <c r="W363" s="25">
        <f t="shared" si="130"/>
        <v>4</v>
      </c>
      <c r="X363" s="25">
        <f t="shared" si="131"/>
        <v>18.722222222222221</v>
      </c>
      <c r="Y363" s="25">
        <f t="shared" si="132"/>
        <v>26.083333333333332</v>
      </c>
      <c r="Z363" s="25">
        <v>27</v>
      </c>
      <c r="AA363" s="25">
        <f t="shared" si="133"/>
        <v>8.2777777777777786</v>
      </c>
    </row>
    <row r="364" spans="1:27" ht="63" customHeight="1" x14ac:dyDescent="0.15">
      <c r="A364" s="29" t="s">
        <v>475</v>
      </c>
      <c r="B364" s="28"/>
      <c r="C364" s="27" t="s">
        <v>12</v>
      </c>
      <c r="D364" s="28" t="s">
        <v>219</v>
      </c>
      <c r="E364" s="58" t="s">
        <v>775</v>
      </c>
      <c r="F364" s="18" t="s">
        <v>770</v>
      </c>
      <c r="G364" s="26" t="s">
        <v>434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8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29"/>
        <v>14.722222222222221</v>
      </c>
      <c r="U364" s="26">
        <v>400</v>
      </c>
      <c r="V364" s="25">
        <v>10</v>
      </c>
      <c r="W364" s="25">
        <f t="shared" si="130"/>
        <v>4</v>
      </c>
      <c r="X364" s="25">
        <f t="shared" si="131"/>
        <v>18.722222222222221</v>
      </c>
      <c r="Y364" s="25">
        <f t="shared" si="132"/>
        <v>26.083333333333332</v>
      </c>
      <c r="Z364" s="25">
        <v>27</v>
      </c>
      <c r="AA364" s="25">
        <f t="shared" si="133"/>
        <v>8.2777777777777786</v>
      </c>
    </row>
    <row r="365" spans="1:27" ht="63" customHeight="1" x14ac:dyDescent="0.15">
      <c r="A365" s="29" t="s">
        <v>476</v>
      </c>
      <c r="B365" s="28"/>
      <c r="C365" s="27" t="s">
        <v>12</v>
      </c>
      <c r="D365" s="28" t="s">
        <v>219</v>
      </c>
      <c r="E365" s="58" t="s">
        <v>776</v>
      </c>
      <c r="F365" s="18" t="s">
        <v>773</v>
      </c>
      <c r="G365" s="26" t="s">
        <v>434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8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29"/>
        <v>9.3888888888888893</v>
      </c>
      <c r="U365" s="26">
        <v>250</v>
      </c>
      <c r="V365" s="25">
        <v>10</v>
      </c>
      <c r="W365" s="25">
        <f t="shared" si="130"/>
        <v>2.5</v>
      </c>
      <c r="X365" s="25">
        <f t="shared" si="131"/>
        <v>11.888888888888889</v>
      </c>
      <c r="Y365" s="25">
        <f t="shared" si="132"/>
        <v>16.583333333333336</v>
      </c>
      <c r="Z365" s="25">
        <v>19</v>
      </c>
      <c r="AA365" s="25">
        <f t="shared" si="133"/>
        <v>7.1111111111111107</v>
      </c>
    </row>
    <row r="366" spans="1:27" ht="63" customHeight="1" x14ac:dyDescent="0.15">
      <c r="A366" s="29" t="s">
        <v>477</v>
      </c>
      <c r="B366" s="28"/>
      <c r="C366" s="27" t="s">
        <v>12</v>
      </c>
      <c r="D366" s="28" t="s">
        <v>219</v>
      </c>
      <c r="E366" s="58" t="s">
        <v>879</v>
      </c>
      <c r="F366" s="18" t="s">
        <v>772</v>
      </c>
      <c r="G366" s="26" t="s">
        <v>434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8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29"/>
        <v>22</v>
      </c>
      <c r="U366" s="26">
        <v>300</v>
      </c>
      <c r="V366" s="25">
        <v>10</v>
      </c>
      <c r="W366" s="25">
        <f t="shared" si="130"/>
        <v>3</v>
      </c>
      <c r="X366" s="25">
        <f t="shared" si="131"/>
        <v>25</v>
      </c>
      <c r="Y366" s="25">
        <f t="shared" si="132"/>
        <v>36</v>
      </c>
      <c r="Z366" s="25">
        <v>40</v>
      </c>
      <c r="AA366" s="25">
        <f t="shared" si="133"/>
        <v>15</v>
      </c>
    </row>
    <row r="367" spans="1:27" ht="57" customHeight="1" x14ac:dyDescent="0.15">
      <c r="A367" s="29" t="s">
        <v>478</v>
      </c>
      <c r="B367" s="28"/>
      <c r="C367" s="27" t="s">
        <v>12</v>
      </c>
      <c r="D367" s="28" t="s">
        <v>219</v>
      </c>
      <c r="E367" s="58" t="s">
        <v>878</v>
      </c>
      <c r="F367" s="18" t="s">
        <v>771</v>
      </c>
      <c r="G367" s="26" t="s">
        <v>434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8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29"/>
        <v>19.777777777777779</v>
      </c>
      <c r="U367" s="26">
        <v>350</v>
      </c>
      <c r="V367" s="25">
        <v>10</v>
      </c>
      <c r="W367" s="25">
        <f t="shared" si="130"/>
        <v>3.5</v>
      </c>
      <c r="X367" s="25">
        <f t="shared" si="131"/>
        <v>23.277777777777779</v>
      </c>
      <c r="Y367" s="25">
        <f t="shared" si="132"/>
        <v>33.166666666666671</v>
      </c>
      <c r="Z367" s="25">
        <v>30</v>
      </c>
      <c r="AA367" s="25">
        <f t="shared" si="133"/>
        <v>6.7222222222222214</v>
      </c>
    </row>
    <row r="368" spans="1:27" ht="72" customHeight="1" x14ac:dyDescent="0.15">
      <c r="A368" s="29" t="s">
        <v>479</v>
      </c>
      <c r="B368" s="28"/>
      <c r="C368" s="27" t="s">
        <v>12</v>
      </c>
      <c r="D368" s="28" t="s">
        <v>219</v>
      </c>
      <c r="E368" s="58" t="s">
        <v>878</v>
      </c>
      <c r="F368" s="18" t="s">
        <v>770</v>
      </c>
      <c r="G368" s="26" t="s">
        <v>434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8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29"/>
        <v>19.777777777777779</v>
      </c>
      <c r="U368" s="26">
        <v>350</v>
      </c>
      <c r="V368" s="25">
        <v>10</v>
      </c>
      <c r="W368" s="25">
        <f t="shared" si="130"/>
        <v>3.5</v>
      </c>
      <c r="X368" s="25">
        <f t="shared" si="131"/>
        <v>23.277777777777779</v>
      </c>
      <c r="Y368" s="25">
        <f t="shared" si="132"/>
        <v>33.166666666666671</v>
      </c>
      <c r="Z368" s="25">
        <v>30</v>
      </c>
      <c r="AA368" s="25">
        <f t="shared" si="133"/>
        <v>6.7222222222222214</v>
      </c>
    </row>
    <row r="369" spans="1:27" ht="59" customHeight="1" x14ac:dyDescent="0.15">
      <c r="A369" s="29" t="s">
        <v>480</v>
      </c>
      <c r="B369" s="28"/>
      <c r="C369" s="27" t="s">
        <v>12</v>
      </c>
      <c r="D369" s="28" t="s">
        <v>53</v>
      </c>
      <c r="E369" s="58" t="s">
        <v>655</v>
      </c>
      <c r="F369" s="18" t="s">
        <v>748</v>
      </c>
      <c r="G369" s="26" t="s">
        <v>434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8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29"/>
        <v>5.5555555555555554</v>
      </c>
      <c r="U369" s="26">
        <v>50</v>
      </c>
      <c r="V369" s="25">
        <v>10</v>
      </c>
      <c r="W369" s="25">
        <f t="shared" si="130"/>
        <v>0.5</v>
      </c>
      <c r="X369" s="25">
        <f t="shared" si="131"/>
        <v>6.0555555555555554</v>
      </c>
      <c r="Y369" s="25">
        <f t="shared" si="132"/>
        <v>8.8333333333333321</v>
      </c>
      <c r="Z369" s="25">
        <f t="shared" ref="Z369:Z379" si="134">ROUNDUP(Y369,0)</f>
        <v>9</v>
      </c>
      <c r="AA369" s="25">
        <f t="shared" si="133"/>
        <v>2.9444444444444446</v>
      </c>
    </row>
    <row r="370" spans="1:27" ht="59" customHeight="1" x14ac:dyDescent="0.15">
      <c r="A370" s="29" t="s">
        <v>652</v>
      </c>
      <c r="B370" s="28"/>
      <c r="C370" s="27" t="s">
        <v>12</v>
      </c>
      <c r="D370" s="28" t="s">
        <v>53</v>
      </c>
      <c r="E370" s="58" t="s">
        <v>880</v>
      </c>
      <c r="F370" s="18" t="s">
        <v>744</v>
      </c>
      <c r="G370" s="26" t="s">
        <v>434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5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6">R370/S370</f>
        <v>5.5555555555555554</v>
      </c>
      <c r="U370" s="26">
        <v>50</v>
      </c>
      <c r="V370" s="25">
        <v>10</v>
      </c>
      <c r="W370" s="25">
        <f t="shared" ref="W370:W415" si="137">U370*V370/1000</f>
        <v>0.5</v>
      </c>
      <c r="X370" s="25">
        <f t="shared" ref="X370:X415" si="138">T370+W370</f>
        <v>6.0555555555555554</v>
      </c>
      <c r="Y370" s="25">
        <f t="shared" ref="Y370:Y415" si="139">T370*1.5+W370</f>
        <v>8.8333333333333321</v>
      </c>
      <c r="Z370" s="25">
        <f t="shared" si="134"/>
        <v>9</v>
      </c>
      <c r="AA370" s="25">
        <f t="shared" ref="AA370:AA415" si="140">Z370-T370-W370</f>
        <v>2.9444444444444446</v>
      </c>
    </row>
    <row r="371" spans="1:27" ht="64" customHeight="1" x14ac:dyDescent="0.15">
      <c r="A371" s="29" t="s">
        <v>653</v>
      </c>
      <c r="B371" s="28"/>
      <c r="C371" s="27" t="s">
        <v>12</v>
      </c>
      <c r="D371" s="28" t="s">
        <v>53</v>
      </c>
      <c r="E371" s="58" t="s">
        <v>880</v>
      </c>
      <c r="F371" s="18" t="s">
        <v>744</v>
      </c>
      <c r="G371" s="26" t="s">
        <v>434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5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6"/>
        <v>5.5555555555555554</v>
      </c>
      <c r="U371" s="26">
        <v>50</v>
      </c>
      <c r="V371" s="25">
        <v>10</v>
      </c>
      <c r="W371" s="25">
        <f t="shared" si="137"/>
        <v>0.5</v>
      </c>
      <c r="X371" s="25">
        <f t="shared" si="138"/>
        <v>6.0555555555555554</v>
      </c>
      <c r="Y371" s="25">
        <f t="shared" si="139"/>
        <v>8.8333333333333321</v>
      </c>
      <c r="Z371" s="25">
        <f t="shared" si="134"/>
        <v>9</v>
      </c>
      <c r="AA371" s="25">
        <f t="shared" si="140"/>
        <v>2.9444444444444446</v>
      </c>
    </row>
    <row r="372" spans="1:27" ht="66" customHeight="1" x14ac:dyDescent="0.15">
      <c r="A372" s="29" t="s">
        <v>654</v>
      </c>
      <c r="B372" s="28"/>
      <c r="C372" s="27" t="s">
        <v>12</v>
      </c>
      <c r="D372" s="28" t="s">
        <v>53</v>
      </c>
      <c r="E372" s="58" t="s">
        <v>880</v>
      </c>
      <c r="F372" s="18" t="s">
        <v>748</v>
      </c>
      <c r="G372" s="26" t="s">
        <v>434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5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6"/>
        <v>5.5555555555555554</v>
      </c>
      <c r="U372" s="26">
        <v>50</v>
      </c>
      <c r="V372" s="25">
        <v>10</v>
      </c>
      <c r="W372" s="25">
        <f t="shared" si="137"/>
        <v>0.5</v>
      </c>
      <c r="X372" s="25">
        <f t="shared" si="138"/>
        <v>6.0555555555555554</v>
      </c>
      <c r="Y372" s="25">
        <f t="shared" si="139"/>
        <v>8.8333333333333321</v>
      </c>
      <c r="Z372" s="25">
        <f t="shared" si="134"/>
        <v>9</v>
      </c>
      <c r="AA372" s="25">
        <f t="shared" si="140"/>
        <v>2.9444444444444446</v>
      </c>
    </row>
    <row r="373" spans="1:27" ht="63" customHeight="1" x14ac:dyDescent="0.15">
      <c r="A373" s="29" t="s">
        <v>656</v>
      </c>
      <c r="B373" s="28"/>
      <c r="C373" s="27" t="s">
        <v>12</v>
      </c>
      <c r="D373" s="28" t="s">
        <v>53</v>
      </c>
      <c r="E373" s="58" t="s">
        <v>880</v>
      </c>
      <c r="F373" s="18" t="s">
        <v>744</v>
      </c>
      <c r="G373" s="26" t="s">
        <v>434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5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6"/>
        <v>5.5555555555555554</v>
      </c>
      <c r="U373" s="26">
        <v>50</v>
      </c>
      <c r="V373" s="25">
        <v>10</v>
      </c>
      <c r="W373" s="25">
        <f t="shared" si="137"/>
        <v>0.5</v>
      </c>
      <c r="X373" s="25">
        <f t="shared" si="138"/>
        <v>6.0555555555555554</v>
      </c>
      <c r="Y373" s="25">
        <f t="shared" si="139"/>
        <v>8.8333333333333321</v>
      </c>
      <c r="Z373" s="25">
        <f t="shared" si="134"/>
        <v>9</v>
      </c>
      <c r="AA373" s="25">
        <f t="shared" si="140"/>
        <v>2.9444444444444446</v>
      </c>
    </row>
    <row r="374" spans="1:27" ht="64" customHeight="1" x14ac:dyDescent="0.15">
      <c r="A374" s="29" t="s">
        <v>657</v>
      </c>
      <c r="B374" s="28"/>
      <c r="C374" s="27" t="s">
        <v>12</v>
      </c>
      <c r="D374" s="28" t="s">
        <v>53</v>
      </c>
      <c r="E374" s="58" t="s">
        <v>880</v>
      </c>
      <c r="F374" s="18" t="s">
        <v>744</v>
      </c>
      <c r="G374" s="26" t="s">
        <v>434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5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6"/>
        <v>5.5555555555555554</v>
      </c>
      <c r="U374" s="26">
        <v>50</v>
      </c>
      <c r="V374" s="25">
        <v>10</v>
      </c>
      <c r="W374" s="25">
        <f t="shared" si="137"/>
        <v>0.5</v>
      </c>
      <c r="X374" s="25">
        <f t="shared" si="138"/>
        <v>6.0555555555555554</v>
      </c>
      <c r="Y374" s="25">
        <f t="shared" si="139"/>
        <v>8.8333333333333321</v>
      </c>
      <c r="Z374" s="25">
        <f t="shared" si="134"/>
        <v>9</v>
      </c>
      <c r="AA374" s="25">
        <f t="shared" si="140"/>
        <v>2.9444444444444446</v>
      </c>
    </row>
    <row r="375" spans="1:27" ht="68" customHeight="1" x14ac:dyDescent="0.15">
      <c r="A375" s="29" t="s">
        <v>658</v>
      </c>
      <c r="B375" s="28"/>
      <c r="C375" s="27" t="s">
        <v>12</v>
      </c>
      <c r="D375" s="28" t="s">
        <v>196</v>
      </c>
      <c r="E375" s="58" t="s">
        <v>881</v>
      </c>
      <c r="F375" s="18" t="s">
        <v>769</v>
      </c>
      <c r="G375" s="26" t="s">
        <v>434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5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6"/>
        <v>11.055555555555555</v>
      </c>
      <c r="U375" s="26">
        <v>50</v>
      </c>
      <c r="V375" s="25">
        <v>10</v>
      </c>
      <c r="W375" s="25">
        <f t="shared" si="137"/>
        <v>0.5</v>
      </c>
      <c r="X375" s="25">
        <f t="shared" si="138"/>
        <v>11.555555555555555</v>
      </c>
      <c r="Y375" s="25">
        <f t="shared" si="139"/>
        <v>17.083333333333332</v>
      </c>
      <c r="Z375" s="25">
        <f t="shared" si="134"/>
        <v>18</v>
      </c>
      <c r="AA375" s="25">
        <f t="shared" si="140"/>
        <v>6.4444444444444446</v>
      </c>
    </row>
    <row r="376" spans="1:27" ht="58" customHeight="1" x14ac:dyDescent="0.15">
      <c r="A376" s="29" t="s">
        <v>659</v>
      </c>
      <c r="B376" s="28"/>
      <c r="C376" s="27" t="s">
        <v>12</v>
      </c>
      <c r="D376" s="28" t="s">
        <v>196</v>
      </c>
      <c r="E376" s="58" t="s">
        <v>882</v>
      </c>
      <c r="F376" s="18" t="s">
        <v>769</v>
      </c>
      <c r="G376" s="26" t="s">
        <v>434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5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6"/>
        <v>11.055555555555555</v>
      </c>
      <c r="U376" s="26">
        <v>50</v>
      </c>
      <c r="V376" s="25">
        <v>10</v>
      </c>
      <c r="W376" s="25">
        <f t="shared" si="137"/>
        <v>0.5</v>
      </c>
      <c r="X376" s="25">
        <f t="shared" si="138"/>
        <v>11.555555555555555</v>
      </c>
      <c r="Y376" s="25">
        <f t="shared" si="139"/>
        <v>17.083333333333332</v>
      </c>
      <c r="Z376" s="25">
        <f t="shared" si="134"/>
        <v>18</v>
      </c>
      <c r="AA376" s="25">
        <f t="shared" si="140"/>
        <v>6.4444444444444446</v>
      </c>
    </row>
    <row r="377" spans="1:27" ht="65" customHeight="1" x14ac:dyDescent="0.15">
      <c r="A377" s="29" t="s">
        <v>660</v>
      </c>
      <c r="B377" s="28"/>
      <c r="C377" s="27" t="s">
        <v>12</v>
      </c>
      <c r="D377" s="28" t="s">
        <v>1020</v>
      </c>
      <c r="E377" s="58" t="s">
        <v>763</v>
      </c>
      <c r="F377" s="18" t="s">
        <v>751</v>
      </c>
      <c r="G377" s="26" t="s">
        <v>434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https://github.com/uberboutique/whataform-repo/raw/main/pictures/P0023.jpg</v>
      </c>
      <c r="L377" s="26"/>
      <c r="M377" s="24">
        <f t="shared" si="135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6"/>
        <v>11.055555555555555</v>
      </c>
      <c r="U377" s="26">
        <v>200</v>
      </c>
      <c r="V377" s="25">
        <v>10</v>
      </c>
      <c r="W377" s="25">
        <f t="shared" si="137"/>
        <v>2</v>
      </c>
      <c r="X377" s="25">
        <f t="shared" si="138"/>
        <v>13.055555555555555</v>
      </c>
      <c r="Y377" s="25">
        <f t="shared" si="139"/>
        <v>18.583333333333332</v>
      </c>
      <c r="Z377" s="25">
        <f t="shared" si="134"/>
        <v>19</v>
      </c>
      <c r="AA377" s="25">
        <f t="shared" si="140"/>
        <v>5.9444444444444446</v>
      </c>
    </row>
    <row r="378" spans="1:27" ht="65" customHeight="1" x14ac:dyDescent="0.15">
      <c r="A378" s="29" t="s">
        <v>661</v>
      </c>
      <c r="B378" s="28"/>
      <c r="C378" s="27" t="s">
        <v>12</v>
      </c>
      <c r="D378" s="28" t="s">
        <v>1020</v>
      </c>
      <c r="E378" s="58" t="s">
        <v>763</v>
      </c>
      <c r="F378" s="18" t="s">
        <v>748</v>
      </c>
      <c r="G378" s="26" t="s">
        <v>434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https://github.com/uberboutique/whataform-repo/raw/main/pictures/P0024.jpg</v>
      </c>
      <c r="L378" s="26"/>
      <c r="M378" s="24">
        <f t="shared" si="135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6"/>
        <v>25</v>
      </c>
      <c r="U378" s="26">
        <v>200</v>
      </c>
      <c r="V378" s="25">
        <v>10</v>
      </c>
      <c r="W378" s="25">
        <f t="shared" si="137"/>
        <v>2</v>
      </c>
      <c r="X378" s="25">
        <f t="shared" si="138"/>
        <v>27</v>
      </c>
      <c r="Y378" s="25">
        <f t="shared" si="139"/>
        <v>39.5</v>
      </c>
      <c r="Z378" s="25">
        <f t="shared" si="134"/>
        <v>40</v>
      </c>
      <c r="AA378" s="25">
        <f t="shared" si="140"/>
        <v>13</v>
      </c>
    </row>
    <row r="379" spans="1:27" ht="70" customHeight="1" x14ac:dyDescent="0.15">
      <c r="A379" s="59" t="s">
        <v>662</v>
      </c>
      <c r="B379" s="28"/>
      <c r="C379" s="27" t="s">
        <v>12</v>
      </c>
      <c r="D379" s="28" t="s">
        <v>421</v>
      </c>
      <c r="E379" s="58" t="s">
        <v>764</v>
      </c>
      <c r="F379" s="18" t="s">
        <v>752</v>
      </c>
      <c r="G379" s="26" t="s">
        <v>167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5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6"/>
        <v>10.833333333333334</v>
      </c>
      <c r="U379" s="26">
        <v>200</v>
      </c>
      <c r="V379" s="25">
        <v>10</v>
      </c>
      <c r="W379" s="25">
        <f t="shared" si="137"/>
        <v>2</v>
      </c>
      <c r="X379" s="25">
        <f t="shared" si="138"/>
        <v>12.833333333333334</v>
      </c>
      <c r="Y379" s="25">
        <f t="shared" si="139"/>
        <v>18.25</v>
      </c>
      <c r="Z379" s="25">
        <f t="shared" si="134"/>
        <v>19</v>
      </c>
      <c r="AA379" s="25">
        <f t="shared" si="140"/>
        <v>6.1666666666666661</v>
      </c>
    </row>
    <row r="380" spans="1:27" ht="65" customHeight="1" x14ac:dyDescent="0.15">
      <c r="A380" s="29" t="s">
        <v>663</v>
      </c>
      <c r="B380" s="28"/>
      <c r="C380" s="27" t="s">
        <v>12</v>
      </c>
      <c r="D380" s="28" t="s">
        <v>421</v>
      </c>
      <c r="E380" s="58" t="s">
        <v>765</v>
      </c>
      <c r="F380" s="18" t="s">
        <v>752</v>
      </c>
      <c r="G380" s="26" t="s">
        <v>167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5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6"/>
        <v>9.7222222222222214</v>
      </c>
      <c r="U380" s="26">
        <v>200</v>
      </c>
      <c r="V380" s="25">
        <v>10</v>
      </c>
      <c r="W380" s="25">
        <f t="shared" si="137"/>
        <v>2</v>
      </c>
      <c r="X380" s="25">
        <f t="shared" si="138"/>
        <v>11.722222222222221</v>
      </c>
      <c r="Y380" s="25">
        <f t="shared" si="139"/>
        <v>16.583333333333332</v>
      </c>
      <c r="Z380" s="25">
        <v>19</v>
      </c>
      <c r="AA380" s="25">
        <f t="shared" si="140"/>
        <v>7.2777777777777786</v>
      </c>
    </row>
    <row r="381" spans="1:27" ht="58" customHeight="1" x14ac:dyDescent="0.15">
      <c r="A381" s="29" t="s">
        <v>664</v>
      </c>
      <c r="B381" s="28"/>
      <c r="C381" s="27" t="s">
        <v>12</v>
      </c>
      <c r="D381" s="28" t="s">
        <v>421</v>
      </c>
      <c r="E381" s="58" t="s">
        <v>766</v>
      </c>
      <c r="F381" s="18" t="s">
        <v>748</v>
      </c>
      <c r="G381" s="26" t="s">
        <v>167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5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6"/>
        <v>5.2777777777777777</v>
      </c>
      <c r="U381" s="26">
        <v>200</v>
      </c>
      <c r="V381" s="25">
        <v>10</v>
      </c>
      <c r="W381" s="25">
        <f t="shared" si="137"/>
        <v>2</v>
      </c>
      <c r="X381" s="25">
        <f t="shared" si="138"/>
        <v>7.2777777777777777</v>
      </c>
      <c r="Y381" s="25">
        <f t="shared" si="139"/>
        <v>9.9166666666666661</v>
      </c>
      <c r="Z381" s="25">
        <v>15</v>
      </c>
      <c r="AA381" s="25">
        <f t="shared" si="140"/>
        <v>7.7222222222222214</v>
      </c>
    </row>
    <row r="382" spans="1:27" ht="63" customHeight="1" x14ac:dyDescent="0.15">
      <c r="A382" s="29" t="s">
        <v>665</v>
      </c>
      <c r="B382" s="28"/>
      <c r="C382" s="27" t="s">
        <v>12</v>
      </c>
      <c r="D382" s="28" t="s">
        <v>1019</v>
      </c>
      <c r="E382" s="58" t="s">
        <v>767</v>
      </c>
      <c r="F382" s="18" t="s">
        <v>744</v>
      </c>
      <c r="G382" s="26" t="s">
        <v>167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5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6"/>
        <v>6.9444444444444446</v>
      </c>
      <c r="U382" s="26">
        <v>200</v>
      </c>
      <c r="V382" s="25">
        <v>10</v>
      </c>
      <c r="W382" s="25">
        <f t="shared" si="137"/>
        <v>2</v>
      </c>
      <c r="X382" s="25">
        <f t="shared" si="138"/>
        <v>8.9444444444444446</v>
      </c>
      <c r="Y382" s="25">
        <f t="shared" si="139"/>
        <v>12.416666666666668</v>
      </c>
      <c r="Z382" s="25">
        <v>19</v>
      </c>
      <c r="AA382" s="25">
        <f t="shared" si="140"/>
        <v>10.055555555555555</v>
      </c>
    </row>
    <row r="383" spans="1:27" ht="61" customHeight="1" x14ac:dyDescent="0.15">
      <c r="A383" s="29" t="s">
        <v>666</v>
      </c>
      <c r="B383" s="28"/>
      <c r="C383" s="27" t="s">
        <v>12</v>
      </c>
      <c r="D383" s="28" t="s">
        <v>51</v>
      </c>
      <c r="E383" s="58" t="s">
        <v>768</v>
      </c>
      <c r="F383" s="18" t="s">
        <v>751</v>
      </c>
      <c r="G383" s="26" t="s">
        <v>167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5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6"/>
        <v>7.5</v>
      </c>
      <c r="U383" s="26">
        <v>100</v>
      </c>
      <c r="V383" s="25">
        <v>10</v>
      </c>
      <c r="W383" s="25">
        <f t="shared" si="137"/>
        <v>1</v>
      </c>
      <c r="X383" s="25">
        <f t="shared" si="138"/>
        <v>8.5</v>
      </c>
      <c r="Y383" s="25">
        <f t="shared" si="139"/>
        <v>12.25</v>
      </c>
      <c r="Z383" s="25">
        <v>15</v>
      </c>
      <c r="AA383" s="25">
        <f t="shared" si="140"/>
        <v>6.5</v>
      </c>
    </row>
    <row r="384" spans="1:27" ht="62" customHeight="1" x14ac:dyDescent="0.15">
      <c r="A384" s="29" t="s">
        <v>533</v>
      </c>
      <c r="B384" s="28"/>
      <c r="C384" s="27" t="s">
        <v>12</v>
      </c>
      <c r="D384" s="28" t="s">
        <v>421</v>
      </c>
      <c r="E384" s="58" t="s">
        <v>883</v>
      </c>
      <c r="F384" s="18" t="s">
        <v>752</v>
      </c>
      <c r="G384" s="26" t="s">
        <v>167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5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6"/>
        <v>13.055555555555555</v>
      </c>
      <c r="U384" s="26">
        <v>250</v>
      </c>
      <c r="V384" s="25">
        <v>10</v>
      </c>
      <c r="W384" s="25">
        <f t="shared" si="137"/>
        <v>2.5</v>
      </c>
      <c r="X384" s="25">
        <f t="shared" si="138"/>
        <v>15.555555555555555</v>
      </c>
      <c r="Y384" s="25">
        <f t="shared" si="139"/>
        <v>22.083333333333332</v>
      </c>
      <c r="Z384" s="25">
        <v>20</v>
      </c>
      <c r="AA384" s="25">
        <f t="shared" si="140"/>
        <v>4.4444444444444446</v>
      </c>
    </row>
    <row r="385" spans="1:27" ht="76" customHeight="1" x14ac:dyDescent="0.15">
      <c r="A385" s="29" t="s">
        <v>534</v>
      </c>
      <c r="B385" s="28"/>
      <c r="C385" s="27" t="s">
        <v>12</v>
      </c>
      <c r="D385" s="28" t="s">
        <v>421</v>
      </c>
      <c r="E385" s="58" t="s">
        <v>884</v>
      </c>
      <c r="F385" s="18" t="s">
        <v>748</v>
      </c>
      <c r="G385" s="26" t="s">
        <v>167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5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6"/>
        <v>7</v>
      </c>
      <c r="U385" s="26">
        <v>250</v>
      </c>
      <c r="V385" s="25">
        <v>10</v>
      </c>
      <c r="W385" s="25">
        <f t="shared" si="137"/>
        <v>2.5</v>
      </c>
      <c r="X385" s="25">
        <f t="shared" si="138"/>
        <v>9.5</v>
      </c>
      <c r="Y385" s="25">
        <f t="shared" si="139"/>
        <v>13</v>
      </c>
      <c r="Z385" s="25">
        <v>15</v>
      </c>
      <c r="AA385" s="25">
        <f t="shared" si="140"/>
        <v>5.5</v>
      </c>
    </row>
    <row r="386" spans="1:27" ht="68" customHeight="1" x14ac:dyDescent="0.15">
      <c r="A386" s="29" t="s">
        <v>667</v>
      </c>
      <c r="B386" s="28"/>
      <c r="C386" s="27" t="s">
        <v>12</v>
      </c>
      <c r="D386" s="28" t="s">
        <v>421</v>
      </c>
      <c r="E386" s="58" t="s">
        <v>885</v>
      </c>
      <c r="F386" s="18" t="s">
        <v>744</v>
      </c>
      <c r="G386" s="26" t="s">
        <v>167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5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6"/>
        <v>5.333333333333333</v>
      </c>
      <c r="U386" s="26">
        <v>250</v>
      </c>
      <c r="V386" s="25">
        <v>10</v>
      </c>
      <c r="W386" s="25">
        <f t="shared" si="137"/>
        <v>2.5</v>
      </c>
      <c r="X386" s="25">
        <f t="shared" si="138"/>
        <v>7.833333333333333</v>
      </c>
      <c r="Y386" s="25">
        <f t="shared" si="139"/>
        <v>10.5</v>
      </c>
      <c r="Z386" s="25">
        <v>15</v>
      </c>
      <c r="AA386" s="25">
        <f t="shared" si="140"/>
        <v>7.1666666666666679</v>
      </c>
    </row>
    <row r="387" spans="1:27" ht="55" customHeight="1" x14ac:dyDescent="0.15">
      <c r="A387" s="29" t="s">
        <v>668</v>
      </c>
      <c r="B387" s="28"/>
      <c r="C387" s="27" t="s">
        <v>12</v>
      </c>
      <c r="D387" s="28" t="s">
        <v>51</v>
      </c>
      <c r="E387" s="58" t="s">
        <v>886</v>
      </c>
      <c r="F387" s="18" t="s">
        <v>752</v>
      </c>
      <c r="G387" s="26" t="s">
        <v>167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5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6"/>
        <v>5.2777777777777777</v>
      </c>
      <c r="U387" s="26">
        <v>150</v>
      </c>
      <c r="V387" s="25">
        <v>10</v>
      </c>
      <c r="W387" s="25">
        <f t="shared" si="137"/>
        <v>1.5</v>
      </c>
      <c r="X387" s="25">
        <f t="shared" si="138"/>
        <v>6.7777777777777777</v>
      </c>
      <c r="Y387" s="25">
        <f t="shared" si="139"/>
        <v>9.4166666666666661</v>
      </c>
      <c r="Z387" s="25">
        <v>12</v>
      </c>
      <c r="AA387" s="25">
        <f t="shared" si="140"/>
        <v>5.2222222222222223</v>
      </c>
    </row>
    <row r="388" spans="1:27" ht="56" customHeight="1" x14ac:dyDescent="0.15">
      <c r="A388" s="29" t="s">
        <v>669</v>
      </c>
      <c r="B388" s="28"/>
      <c r="C388" s="27" t="s">
        <v>12</v>
      </c>
      <c r="D388" s="28" t="s">
        <v>53</v>
      </c>
      <c r="E388" s="58" t="s">
        <v>887</v>
      </c>
      <c r="F388" s="18" t="s">
        <v>748</v>
      </c>
      <c r="G388" s="26" t="s">
        <v>167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5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6"/>
        <v>5.7222222222222223</v>
      </c>
      <c r="U388" s="26">
        <v>50</v>
      </c>
      <c r="V388" s="25">
        <v>10</v>
      </c>
      <c r="W388" s="25">
        <f t="shared" si="137"/>
        <v>0.5</v>
      </c>
      <c r="X388" s="25">
        <f t="shared" si="138"/>
        <v>6.2222222222222223</v>
      </c>
      <c r="Y388" s="25">
        <f t="shared" si="139"/>
        <v>9.0833333333333339</v>
      </c>
      <c r="Z388" s="25">
        <v>9</v>
      </c>
      <c r="AA388" s="25">
        <f t="shared" si="140"/>
        <v>2.7777777777777777</v>
      </c>
    </row>
    <row r="389" spans="1:27" ht="55" customHeight="1" x14ac:dyDescent="0.15">
      <c r="A389" s="29" t="s">
        <v>670</v>
      </c>
      <c r="B389" s="28"/>
      <c r="C389" s="27" t="s">
        <v>12</v>
      </c>
      <c r="D389" s="28" t="s">
        <v>53</v>
      </c>
      <c r="E389" s="58" t="s">
        <v>888</v>
      </c>
      <c r="F389" s="18" t="s">
        <v>746</v>
      </c>
      <c r="G389" s="26" t="s">
        <v>167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5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6"/>
        <v>6.2777777777777777</v>
      </c>
      <c r="U389" s="26">
        <v>50</v>
      </c>
      <c r="V389" s="25">
        <v>10</v>
      </c>
      <c r="W389" s="25">
        <f t="shared" si="137"/>
        <v>0.5</v>
      </c>
      <c r="X389" s="25">
        <f t="shared" si="138"/>
        <v>6.7777777777777777</v>
      </c>
      <c r="Y389" s="25">
        <f t="shared" si="139"/>
        <v>9.9166666666666661</v>
      </c>
      <c r="Z389" s="25">
        <f>ROUNDUP(Y389,0)</f>
        <v>10</v>
      </c>
      <c r="AA389" s="25">
        <f t="shared" si="140"/>
        <v>3.2222222222222223</v>
      </c>
    </row>
    <row r="390" spans="1:27" ht="58" customHeight="1" x14ac:dyDescent="0.15">
      <c r="A390" s="29" t="s">
        <v>671</v>
      </c>
      <c r="B390" s="28"/>
      <c r="C390" s="27" t="s">
        <v>12</v>
      </c>
      <c r="D390" s="28" t="s">
        <v>53</v>
      </c>
      <c r="E390" s="58" t="s">
        <v>889</v>
      </c>
      <c r="F390" s="18" t="s">
        <v>748</v>
      </c>
      <c r="G390" s="26" t="s">
        <v>167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5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6"/>
        <v>7.5</v>
      </c>
      <c r="U390" s="26">
        <v>50</v>
      </c>
      <c r="V390" s="25">
        <v>10</v>
      </c>
      <c r="W390" s="25">
        <f t="shared" si="137"/>
        <v>0.5</v>
      </c>
      <c r="X390" s="25">
        <f t="shared" si="138"/>
        <v>8</v>
      </c>
      <c r="Y390" s="25">
        <f t="shared" si="139"/>
        <v>11.75</v>
      </c>
      <c r="Z390" s="25">
        <v>12</v>
      </c>
      <c r="AA390" s="25">
        <f t="shared" si="140"/>
        <v>4</v>
      </c>
    </row>
    <row r="391" spans="1:27" ht="56" customHeight="1" x14ac:dyDescent="0.15">
      <c r="A391" s="29" t="s">
        <v>672</v>
      </c>
      <c r="B391" s="28"/>
      <c r="C391" s="27" t="s">
        <v>12</v>
      </c>
      <c r="D391" s="28" t="s">
        <v>53</v>
      </c>
      <c r="E391" s="58" t="s">
        <v>890</v>
      </c>
      <c r="F391" s="18" t="s">
        <v>748</v>
      </c>
      <c r="G391" s="26" t="s">
        <v>167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5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6"/>
        <v>6.2777777777777777</v>
      </c>
      <c r="U391" s="26">
        <v>50</v>
      </c>
      <c r="V391" s="25">
        <v>10</v>
      </c>
      <c r="W391" s="25">
        <f t="shared" si="137"/>
        <v>0.5</v>
      </c>
      <c r="X391" s="25">
        <f t="shared" si="138"/>
        <v>6.7777777777777777</v>
      </c>
      <c r="Y391" s="25">
        <f t="shared" si="139"/>
        <v>9.9166666666666661</v>
      </c>
      <c r="Z391" s="25">
        <v>12</v>
      </c>
      <c r="AA391" s="25">
        <f t="shared" si="140"/>
        <v>5.2222222222222223</v>
      </c>
    </row>
    <row r="392" spans="1:27" ht="62" customHeight="1" x14ac:dyDescent="0.15">
      <c r="A392" s="29" t="s">
        <v>673</v>
      </c>
      <c r="B392" s="28"/>
      <c r="C392" s="27" t="s">
        <v>12</v>
      </c>
      <c r="D392" s="28" t="s">
        <v>421</v>
      </c>
      <c r="E392" s="58" t="s">
        <v>891</v>
      </c>
      <c r="F392" s="18" t="s">
        <v>744</v>
      </c>
      <c r="G392" s="26" t="s">
        <v>167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5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6"/>
        <v>6.0555555555555554</v>
      </c>
      <c r="U392" s="26">
        <v>50</v>
      </c>
      <c r="V392" s="25">
        <v>10</v>
      </c>
      <c r="W392" s="25">
        <f t="shared" si="137"/>
        <v>0.5</v>
      </c>
      <c r="X392" s="25">
        <f t="shared" si="138"/>
        <v>6.5555555555555554</v>
      </c>
      <c r="Y392" s="25">
        <f t="shared" si="139"/>
        <v>9.5833333333333321</v>
      </c>
      <c r="Z392" s="25">
        <v>15</v>
      </c>
      <c r="AA392" s="25">
        <f t="shared" si="140"/>
        <v>8.4444444444444446</v>
      </c>
    </row>
    <row r="393" spans="1:27" ht="69" customHeight="1" x14ac:dyDescent="0.15">
      <c r="A393" s="29" t="s">
        <v>674</v>
      </c>
      <c r="B393" s="28"/>
      <c r="C393" s="27" t="s">
        <v>12</v>
      </c>
      <c r="D393" s="28" t="s">
        <v>421</v>
      </c>
      <c r="E393" s="58" t="s">
        <v>892</v>
      </c>
      <c r="F393" s="18" t="s">
        <v>752</v>
      </c>
      <c r="G393" s="26" t="s">
        <v>167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5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6"/>
        <v>6.0555555555555554</v>
      </c>
      <c r="U393" s="26">
        <v>50</v>
      </c>
      <c r="V393" s="25">
        <v>10</v>
      </c>
      <c r="W393" s="25">
        <f t="shared" si="137"/>
        <v>0.5</v>
      </c>
      <c r="X393" s="25">
        <f t="shared" si="138"/>
        <v>6.5555555555555554</v>
      </c>
      <c r="Y393" s="25">
        <f t="shared" si="139"/>
        <v>9.5833333333333321</v>
      </c>
      <c r="Z393" s="25">
        <v>15</v>
      </c>
      <c r="AA393" s="25">
        <f t="shared" si="140"/>
        <v>8.4444444444444446</v>
      </c>
    </row>
    <row r="394" spans="1:27" ht="67" customHeight="1" x14ac:dyDescent="0.15">
      <c r="A394" s="29" t="s">
        <v>675</v>
      </c>
      <c r="B394" s="28"/>
      <c r="C394" s="27" t="s">
        <v>12</v>
      </c>
      <c r="D394" s="28" t="s">
        <v>421</v>
      </c>
      <c r="E394" s="58" t="s">
        <v>893</v>
      </c>
      <c r="F394" s="18" t="s">
        <v>748</v>
      </c>
      <c r="G394" s="26" t="s">
        <v>167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5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6"/>
        <v>8.2222222222222214</v>
      </c>
      <c r="U394" s="26">
        <v>90</v>
      </c>
      <c r="V394" s="25">
        <v>10</v>
      </c>
      <c r="W394" s="25">
        <f t="shared" si="137"/>
        <v>0.9</v>
      </c>
      <c r="X394" s="25">
        <f t="shared" si="138"/>
        <v>9.1222222222222218</v>
      </c>
      <c r="Y394" s="25">
        <f t="shared" si="139"/>
        <v>13.233333333333333</v>
      </c>
      <c r="Z394" s="25">
        <v>15</v>
      </c>
      <c r="AA394" s="25">
        <f t="shared" si="140"/>
        <v>5.8777777777777782</v>
      </c>
    </row>
    <row r="395" spans="1:27" ht="67" customHeight="1" x14ac:dyDescent="0.15">
      <c r="A395" s="29" t="s">
        <v>676</v>
      </c>
      <c r="B395" s="28"/>
      <c r="C395" s="27" t="s">
        <v>12</v>
      </c>
      <c r="D395" s="28" t="s">
        <v>51</v>
      </c>
      <c r="E395" s="58" t="s">
        <v>894</v>
      </c>
      <c r="F395" s="18" t="s">
        <v>744</v>
      </c>
      <c r="G395" s="26" t="s">
        <v>167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5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6"/>
        <v>8.3333333333333339</v>
      </c>
      <c r="U395" s="26">
        <v>100</v>
      </c>
      <c r="V395" s="25">
        <v>10</v>
      </c>
      <c r="W395" s="25">
        <f t="shared" si="137"/>
        <v>1</v>
      </c>
      <c r="X395" s="25">
        <f t="shared" si="138"/>
        <v>9.3333333333333339</v>
      </c>
      <c r="Y395" s="25">
        <f t="shared" si="139"/>
        <v>13.5</v>
      </c>
      <c r="Z395" s="25">
        <v>15</v>
      </c>
      <c r="AA395" s="25">
        <f t="shared" si="140"/>
        <v>5.6666666666666661</v>
      </c>
    </row>
    <row r="396" spans="1:27" ht="71" customHeight="1" x14ac:dyDescent="0.15">
      <c r="A396" s="29" t="s">
        <v>677</v>
      </c>
      <c r="B396" s="28"/>
      <c r="C396" s="27" t="s">
        <v>12</v>
      </c>
      <c r="D396" s="28" t="s">
        <v>212</v>
      </c>
      <c r="E396" s="58" t="s">
        <v>678</v>
      </c>
      <c r="F396" s="18"/>
      <c r="G396" s="26" t="s">
        <v>167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5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6"/>
        <v>3.8333333333333335</v>
      </c>
      <c r="U396" s="26">
        <v>50</v>
      </c>
      <c r="V396" s="25">
        <v>10</v>
      </c>
      <c r="W396" s="25">
        <f t="shared" si="137"/>
        <v>0.5</v>
      </c>
      <c r="X396" s="25">
        <f t="shared" si="138"/>
        <v>4.3333333333333339</v>
      </c>
      <c r="Y396" s="25">
        <f t="shared" si="139"/>
        <v>6.25</v>
      </c>
      <c r="Z396" s="25">
        <f>ROUNDUP(Y396,0)</f>
        <v>7</v>
      </c>
      <c r="AA396" s="25">
        <f t="shared" si="140"/>
        <v>2.6666666666666665</v>
      </c>
    </row>
    <row r="397" spans="1:27" ht="69" customHeight="1" x14ac:dyDescent="0.15">
      <c r="A397" s="29" t="s">
        <v>679</v>
      </c>
      <c r="B397" s="28"/>
      <c r="C397" s="27" t="s">
        <v>12</v>
      </c>
      <c r="D397" s="28" t="s">
        <v>51</v>
      </c>
      <c r="E397" s="58" t="s">
        <v>895</v>
      </c>
      <c r="F397" s="18" t="s">
        <v>744</v>
      </c>
      <c r="G397" s="26" t="s">
        <v>167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5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6"/>
        <v>21.388888888888889</v>
      </c>
      <c r="U397" s="26">
        <v>500</v>
      </c>
      <c r="V397" s="25">
        <v>10</v>
      </c>
      <c r="W397" s="25">
        <f t="shared" si="137"/>
        <v>5</v>
      </c>
      <c r="X397" s="25">
        <f t="shared" si="138"/>
        <v>26.388888888888889</v>
      </c>
      <c r="Y397" s="25">
        <f t="shared" si="139"/>
        <v>37.083333333333336</v>
      </c>
      <c r="Z397" s="25">
        <v>40</v>
      </c>
      <c r="AA397" s="25">
        <f t="shared" si="140"/>
        <v>13.611111111111111</v>
      </c>
    </row>
    <row r="398" spans="1:27" ht="68" customHeight="1" x14ac:dyDescent="0.15">
      <c r="A398" s="29" t="s">
        <v>680</v>
      </c>
      <c r="B398" s="28"/>
      <c r="C398" s="27" t="s">
        <v>12</v>
      </c>
      <c r="D398" s="28" t="s">
        <v>53</v>
      </c>
      <c r="E398" s="58" t="s">
        <v>896</v>
      </c>
      <c r="F398" s="18" t="s">
        <v>748</v>
      </c>
      <c r="G398" s="26" t="s">
        <v>167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5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6"/>
        <v>3.5</v>
      </c>
      <c r="U398" s="26">
        <v>50</v>
      </c>
      <c r="V398" s="25">
        <v>10</v>
      </c>
      <c r="W398" s="25">
        <f t="shared" si="137"/>
        <v>0.5</v>
      </c>
      <c r="X398" s="25">
        <f t="shared" si="138"/>
        <v>4</v>
      </c>
      <c r="Y398" s="25">
        <f t="shared" si="139"/>
        <v>5.75</v>
      </c>
      <c r="Z398" s="25">
        <v>10</v>
      </c>
      <c r="AA398" s="25">
        <f t="shared" si="140"/>
        <v>6</v>
      </c>
    </row>
    <row r="399" spans="1:27" ht="75" customHeight="1" x14ac:dyDescent="0.15">
      <c r="A399" s="63" t="s">
        <v>681</v>
      </c>
      <c r="B399" s="28"/>
      <c r="C399" s="27" t="s">
        <v>12</v>
      </c>
      <c r="D399" s="28" t="s">
        <v>1017</v>
      </c>
      <c r="E399" s="58" t="s">
        <v>897</v>
      </c>
      <c r="F399" s="18" t="s">
        <v>748</v>
      </c>
      <c r="G399" s="26" t="s">
        <v>167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https://github.com/uberboutique/whataform-repo/raw/main/pictures/T0045.jpg</v>
      </c>
      <c r="L399" s="26"/>
      <c r="M399" s="24">
        <f t="shared" si="135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6"/>
        <v>3.2777777777777777</v>
      </c>
      <c r="U399" s="26">
        <v>40</v>
      </c>
      <c r="V399" s="25">
        <v>10</v>
      </c>
      <c r="W399" s="25">
        <f t="shared" si="137"/>
        <v>0.4</v>
      </c>
      <c r="X399" s="25">
        <f t="shared" si="138"/>
        <v>3.6777777777777776</v>
      </c>
      <c r="Y399" s="25">
        <f t="shared" si="139"/>
        <v>5.3166666666666664</v>
      </c>
      <c r="Z399" s="25">
        <v>10</v>
      </c>
      <c r="AA399" s="25">
        <f t="shared" si="140"/>
        <v>6.322222222222222</v>
      </c>
    </row>
    <row r="400" spans="1:27" ht="75" customHeight="1" x14ac:dyDescent="0.15">
      <c r="A400" s="29" t="s">
        <v>682</v>
      </c>
      <c r="B400" s="28"/>
      <c r="C400" s="27" t="s">
        <v>12</v>
      </c>
      <c r="D400" s="28" t="s">
        <v>53</v>
      </c>
      <c r="E400" s="58" t="s">
        <v>898</v>
      </c>
      <c r="F400" s="18" t="s">
        <v>752</v>
      </c>
      <c r="G400" s="26" t="s">
        <v>167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5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6"/>
        <v>3.0555555555555554</v>
      </c>
      <c r="U400" s="26">
        <v>40</v>
      </c>
      <c r="V400" s="25">
        <v>10</v>
      </c>
      <c r="W400" s="25">
        <f t="shared" si="137"/>
        <v>0.4</v>
      </c>
      <c r="X400" s="25">
        <f t="shared" si="138"/>
        <v>3.4555555555555553</v>
      </c>
      <c r="Y400" s="25">
        <f t="shared" si="139"/>
        <v>4.9833333333333334</v>
      </c>
      <c r="Z400" s="25">
        <v>9</v>
      </c>
      <c r="AA400" s="25">
        <f t="shared" si="140"/>
        <v>5.5444444444444443</v>
      </c>
    </row>
    <row r="401" spans="1:27" ht="75" customHeight="1" x14ac:dyDescent="0.15">
      <c r="A401" s="29" t="s">
        <v>683</v>
      </c>
      <c r="B401" s="28"/>
      <c r="C401" s="27" t="s">
        <v>12</v>
      </c>
      <c r="D401" s="28" t="s">
        <v>53</v>
      </c>
      <c r="E401" s="58" t="s">
        <v>899</v>
      </c>
      <c r="F401" s="18" t="s">
        <v>751</v>
      </c>
      <c r="G401" s="26" t="s">
        <v>167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5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6"/>
        <v>3.6111111111111112</v>
      </c>
      <c r="U401" s="26">
        <v>60</v>
      </c>
      <c r="V401" s="25">
        <v>10</v>
      </c>
      <c r="W401" s="25">
        <f t="shared" si="137"/>
        <v>0.6</v>
      </c>
      <c r="X401" s="25">
        <f t="shared" si="138"/>
        <v>4.2111111111111112</v>
      </c>
      <c r="Y401" s="25">
        <f t="shared" si="139"/>
        <v>6.0166666666666666</v>
      </c>
      <c r="Z401" s="25">
        <v>10</v>
      </c>
      <c r="AA401" s="25">
        <f t="shared" si="140"/>
        <v>5.7888888888888896</v>
      </c>
    </row>
    <row r="402" spans="1:27" ht="75" customHeight="1" x14ac:dyDescent="0.15">
      <c r="A402" s="29" t="s">
        <v>684</v>
      </c>
      <c r="B402" s="28"/>
      <c r="C402" s="27" t="s">
        <v>12</v>
      </c>
      <c r="D402" s="28" t="s">
        <v>53</v>
      </c>
      <c r="E402" s="58" t="s">
        <v>776</v>
      </c>
      <c r="F402" s="18" t="s">
        <v>748</v>
      </c>
      <c r="G402" s="26" t="s">
        <v>167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5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6"/>
        <v>3.6111111111111112</v>
      </c>
      <c r="U402" s="26">
        <v>60</v>
      </c>
      <c r="V402" s="25">
        <v>10</v>
      </c>
      <c r="W402" s="25">
        <f t="shared" si="137"/>
        <v>0.6</v>
      </c>
      <c r="X402" s="25">
        <f t="shared" si="138"/>
        <v>4.2111111111111112</v>
      </c>
      <c r="Y402" s="25">
        <f t="shared" si="139"/>
        <v>6.0166666666666666</v>
      </c>
      <c r="Z402" s="25">
        <v>10</v>
      </c>
      <c r="AA402" s="25">
        <f t="shared" si="140"/>
        <v>5.7888888888888896</v>
      </c>
    </row>
    <row r="403" spans="1:27" ht="64" customHeight="1" x14ac:dyDescent="0.15">
      <c r="A403" s="29" t="s">
        <v>685</v>
      </c>
      <c r="B403" s="28"/>
      <c r="C403" s="27" t="s">
        <v>12</v>
      </c>
      <c r="D403" s="28" t="s">
        <v>975</v>
      </c>
      <c r="E403" s="58" t="s">
        <v>900</v>
      </c>
      <c r="F403" s="18" t="s">
        <v>752</v>
      </c>
      <c r="G403" s="26" t="s">
        <v>167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5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6"/>
        <v>3.8333333333333335</v>
      </c>
      <c r="U403" s="26">
        <v>70</v>
      </c>
      <c r="V403" s="25">
        <v>10</v>
      </c>
      <c r="W403" s="25">
        <f t="shared" si="137"/>
        <v>0.7</v>
      </c>
      <c r="X403" s="25">
        <f t="shared" si="138"/>
        <v>4.5333333333333332</v>
      </c>
      <c r="Y403" s="25">
        <f t="shared" si="139"/>
        <v>6.45</v>
      </c>
      <c r="Z403" s="25">
        <v>10</v>
      </c>
      <c r="AA403" s="25">
        <f t="shared" si="140"/>
        <v>5.4666666666666659</v>
      </c>
    </row>
    <row r="404" spans="1:27" ht="68" customHeight="1" x14ac:dyDescent="0.15">
      <c r="A404" s="29" t="s">
        <v>686</v>
      </c>
      <c r="B404" s="28"/>
      <c r="C404" s="27" t="s">
        <v>12</v>
      </c>
      <c r="D404" s="28" t="s">
        <v>1017</v>
      </c>
      <c r="E404" s="58" t="s">
        <v>901</v>
      </c>
      <c r="F404" s="18" t="s">
        <v>751</v>
      </c>
      <c r="G404" s="26" t="s">
        <v>167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5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6"/>
        <v>16.055555555555557</v>
      </c>
      <c r="U404" s="26">
        <v>400</v>
      </c>
      <c r="V404" s="25">
        <v>10</v>
      </c>
      <c r="W404" s="25">
        <f t="shared" si="137"/>
        <v>4</v>
      </c>
      <c r="X404" s="25">
        <f t="shared" si="138"/>
        <v>20.055555555555557</v>
      </c>
      <c r="Y404" s="25">
        <f t="shared" si="139"/>
        <v>28.083333333333336</v>
      </c>
      <c r="Z404" s="25">
        <v>30</v>
      </c>
      <c r="AA404" s="25">
        <f t="shared" si="140"/>
        <v>9.9444444444444429</v>
      </c>
    </row>
    <row r="405" spans="1:27" ht="64" customHeight="1" x14ac:dyDescent="0.15">
      <c r="A405" s="29" t="s">
        <v>687</v>
      </c>
      <c r="B405" s="28"/>
      <c r="C405" s="27" t="s">
        <v>12</v>
      </c>
      <c r="D405" s="28" t="s">
        <v>51</v>
      </c>
      <c r="E405" s="58" t="s">
        <v>902</v>
      </c>
      <c r="F405" s="18" t="s">
        <v>748</v>
      </c>
      <c r="G405" s="26" t="s">
        <v>167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5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6"/>
        <v>15.277777777777779</v>
      </c>
      <c r="U405" s="26">
        <v>150</v>
      </c>
      <c r="V405" s="25">
        <v>10</v>
      </c>
      <c r="W405" s="25">
        <f t="shared" si="137"/>
        <v>1.5</v>
      </c>
      <c r="X405" s="25">
        <f t="shared" si="138"/>
        <v>16.777777777777779</v>
      </c>
      <c r="Y405" s="25">
        <f t="shared" si="139"/>
        <v>24.416666666666668</v>
      </c>
      <c r="Z405" s="25">
        <f>ROUNDUP(Y405,0)</f>
        <v>25</v>
      </c>
      <c r="AA405" s="25">
        <f t="shared" si="140"/>
        <v>8.2222222222222214</v>
      </c>
    </row>
    <row r="406" spans="1:27" ht="67" customHeight="1" x14ac:dyDescent="0.15">
      <c r="A406" s="29" t="s">
        <v>689</v>
      </c>
      <c r="B406" s="28"/>
      <c r="C406" s="27" t="s">
        <v>12</v>
      </c>
      <c r="D406" s="28" t="s">
        <v>196</v>
      </c>
      <c r="E406" s="58" t="s">
        <v>688</v>
      </c>
      <c r="F406" s="18" t="s">
        <v>752</v>
      </c>
      <c r="G406" s="26" t="s">
        <v>167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5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6"/>
        <v>3.6111111111111112</v>
      </c>
      <c r="U406" s="26">
        <v>30</v>
      </c>
      <c r="V406" s="25">
        <v>10</v>
      </c>
      <c r="W406" s="25">
        <f t="shared" si="137"/>
        <v>0.3</v>
      </c>
      <c r="X406" s="25">
        <f t="shared" si="138"/>
        <v>3.911111111111111</v>
      </c>
      <c r="Y406" s="25">
        <f t="shared" si="139"/>
        <v>5.7166666666666668</v>
      </c>
      <c r="Z406" s="25">
        <v>10</v>
      </c>
      <c r="AA406" s="25">
        <f t="shared" si="140"/>
        <v>6.0888888888888895</v>
      </c>
    </row>
    <row r="407" spans="1:27" ht="71" customHeight="1" x14ac:dyDescent="0.15">
      <c r="A407" s="29" t="s">
        <v>690</v>
      </c>
      <c r="B407" s="28"/>
      <c r="C407" s="27" t="s">
        <v>12</v>
      </c>
      <c r="D407" s="28" t="s">
        <v>196</v>
      </c>
      <c r="E407" s="58" t="s">
        <v>691</v>
      </c>
      <c r="F407" s="18" t="s">
        <v>752</v>
      </c>
      <c r="G407" s="26" t="s">
        <v>167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5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6"/>
        <v>2.7777777777777777</v>
      </c>
      <c r="U407" s="26">
        <v>30</v>
      </c>
      <c r="V407" s="25">
        <v>10</v>
      </c>
      <c r="W407" s="25">
        <f t="shared" si="137"/>
        <v>0.3</v>
      </c>
      <c r="X407" s="25">
        <f t="shared" si="138"/>
        <v>3.0777777777777775</v>
      </c>
      <c r="Y407" s="25">
        <f t="shared" si="139"/>
        <v>4.4666666666666659</v>
      </c>
      <c r="Z407" s="25">
        <v>10</v>
      </c>
      <c r="AA407" s="25">
        <f t="shared" si="140"/>
        <v>6.9222222222222225</v>
      </c>
    </row>
    <row r="408" spans="1:27" ht="65" customHeight="1" x14ac:dyDescent="0.15">
      <c r="A408" s="29" t="s">
        <v>692</v>
      </c>
      <c r="B408" s="28"/>
      <c r="C408" s="27" t="s">
        <v>12</v>
      </c>
      <c r="D408" s="28" t="s">
        <v>51</v>
      </c>
      <c r="E408" s="58" t="s">
        <v>914</v>
      </c>
      <c r="F408" s="18" t="s">
        <v>748</v>
      </c>
      <c r="G408" s="26" t="s">
        <v>167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5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6"/>
        <v>6.1111111111111107</v>
      </c>
      <c r="U408" s="26">
        <v>300</v>
      </c>
      <c r="V408" s="25">
        <v>10</v>
      </c>
      <c r="W408" s="25">
        <f t="shared" si="137"/>
        <v>3</v>
      </c>
      <c r="X408" s="25">
        <f t="shared" si="138"/>
        <v>9.1111111111111107</v>
      </c>
      <c r="Y408" s="25">
        <f t="shared" si="139"/>
        <v>12.166666666666666</v>
      </c>
      <c r="Z408" s="25">
        <v>15</v>
      </c>
      <c r="AA408" s="25">
        <f t="shared" si="140"/>
        <v>5.8888888888888893</v>
      </c>
    </row>
    <row r="409" spans="1:27" ht="64" customHeight="1" x14ac:dyDescent="0.15">
      <c r="A409" s="29" t="s">
        <v>693</v>
      </c>
      <c r="B409" s="28"/>
      <c r="C409" s="27" t="s">
        <v>12</v>
      </c>
      <c r="D409" s="28" t="s">
        <v>51</v>
      </c>
      <c r="E409" s="58" t="s">
        <v>914</v>
      </c>
      <c r="F409" s="18" t="s">
        <v>751</v>
      </c>
      <c r="G409" s="26" t="s">
        <v>167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https://github.com/uberboutique/whataform-repo/raw/main/pictures/V00104.jpg</v>
      </c>
      <c r="L409" s="26"/>
      <c r="M409" s="24">
        <f t="shared" si="135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6"/>
        <v>6.1111111111111107</v>
      </c>
      <c r="U409" s="26">
        <v>300</v>
      </c>
      <c r="V409" s="25">
        <v>10</v>
      </c>
      <c r="W409" s="25">
        <f t="shared" si="137"/>
        <v>3</v>
      </c>
      <c r="X409" s="25">
        <f t="shared" si="138"/>
        <v>9.1111111111111107</v>
      </c>
      <c r="Y409" s="25">
        <f t="shared" si="139"/>
        <v>12.166666666666666</v>
      </c>
      <c r="Z409" s="25">
        <v>15</v>
      </c>
      <c r="AA409" s="25">
        <f t="shared" si="140"/>
        <v>5.8888888888888893</v>
      </c>
    </row>
    <row r="410" spans="1:27" ht="63" customHeight="1" x14ac:dyDescent="0.15">
      <c r="A410" s="29" t="s">
        <v>694</v>
      </c>
      <c r="B410" s="28"/>
      <c r="C410" s="27" t="s">
        <v>12</v>
      </c>
      <c r="D410" s="28" t="s">
        <v>421</v>
      </c>
      <c r="E410" s="58" t="s">
        <v>913</v>
      </c>
      <c r="F410" s="18" t="s">
        <v>748</v>
      </c>
      <c r="G410" s="26" t="s">
        <v>167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5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6"/>
        <v>11.444444444444445</v>
      </c>
      <c r="U410" s="26">
        <v>200</v>
      </c>
      <c r="V410" s="25">
        <v>10</v>
      </c>
      <c r="W410" s="25">
        <f t="shared" si="137"/>
        <v>2</v>
      </c>
      <c r="X410" s="25">
        <f t="shared" si="138"/>
        <v>13.444444444444445</v>
      </c>
      <c r="Y410" s="25">
        <f t="shared" si="139"/>
        <v>19.166666666666668</v>
      </c>
      <c r="Z410" s="25">
        <f>ROUNDUP(Y410,0)</f>
        <v>20</v>
      </c>
      <c r="AA410" s="25">
        <f t="shared" si="140"/>
        <v>6.5555555555555554</v>
      </c>
    </row>
    <row r="411" spans="1:27" ht="68" customHeight="1" x14ac:dyDescent="0.15">
      <c r="A411" s="29" t="s">
        <v>695</v>
      </c>
      <c r="B411" s="28"/>
      <c r="C411" s="27" t="s">
        <v>12</v>
      </c>
      <c r="D411" s="28" t="s">
        <v>421</v>
      </c>
      <c r="E411" s="58" t="s">
        <v>913</v>
      </c>
      <c r="F411" s="18" t="s">
        <v>751</v>
      </c>
      <c r="G411" s="26" t="s">
        <v>167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5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6"/>
        <v>11.444444444444445</v>
      </c>
      <c r="U411" s="26">
        <v>200</v>
      </c>
      <c r="V411" s="25">
        <v>10</v>
      </c>
      <c r="W411" s="25">
        <f t="shared" si="137"/>
        <v>2</v>
      </c>
      <c r="X411" s="25">
        <f t="shared" si="138"/>
        <v>13.444444444444445</v>
      </c>
      <c r="Y411" s="25">
        <f t="shared" si="139"/>
        <v>19.166666666666668</v>
      </c>
      <c r="Z411" s="25">
        <f>ROUNDUP(Y411,0)</f>
        <v>20</v>
      </c>
      <c r="AA411" s="25">
        <f t="shared" si="140"/>
        <v>6.5555555555555554</v>
      </c>
    </row>
    <row r="412" spans="1:27" ht="73" customHeight="1" x14ac:dyDescent="0.15">
      <c r="A412" s="29" t="s">
        <v>696</v>
      </c>
      <c r="B412" s="28"/>
      <c r="C412" s="27" t="s">
        <v>12</v>
      </c>
      <c r="D412" s="28" t="s">
        <v>51</v>
      </c>
      <c r="E412" s="58" t="s">
        <v>904</v>
      </c>
      <c r="F412" s="18" t="s">
        <v>751</v>
      </c>
      <c r="G412" s="26" t="s">
        <v>167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5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6"/>
        <v>7.1111111111111107</v>
      </c>
      <c r="U412" s="26">
        <v>200</v>
      </c>
      <c r="V412" s="25">
        <v>10</v>
      </c>
      <c r="W412" s="25">
        <f t="shared" si="137"/>
        <v>2</v>
      </c>
      <c r="X412" s="25">
        <f t="shared" si="138"/>
        <v>9.1111111111111107</v>
      </c>
      <c r="Y412" s="25">
        <f t="shared" si="139"/>
        <v>12.666666666666666</v>
      </c>
      <c r="Z412" s="25">
        <v>18</v>
      </c>
      <c r="AA412" s="25">
        <f t="shared" si="140"/>
        <v>8.8888888888888893</v>
      </c>
    </row>
    <row r="413" spans="1:27" ht="67" customHeight="1" x14ac:dyDescent="0.15">
      <c r="A413" s="29" t="s">
        <v>697</v>
      </c>
      <c r="B413" s="28"/>
      <c r="C413" s="27" t="s">
        <v>12</v>
      </c>
      <c r="D413" s="28" t="s">
        <v>421</v>
      </c>
      <c r="E413" s="58" t="s">
        <v>903</v>
      </c>
      <c r="F413" s="18" t="s">
        <v>752</v>
      </c>
      <c r="G413" s="26" t="s">
        <v>167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5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6"/>
        <v>8.3333333333333339</v>
      </c>
      <c r="U413" s="26">
        <v>200</v>
      </c>
      <c r="V413" s="25">
        <v>10</v>
      </c>
      <c r="W413" s="25">
        <f t="shared" si="137"/>
        <v>2</v>
      </c>
      <c r="X413" s="25">
        <f t="shared" si="138"/>
        <v>10.333333333333334</v>
      </c>
      <c r="Y413" s="25">
        <f t="shared" si="139"/>
        <v>14.5</v>
      </c>
      <c r="Z413" s="25">
        <v>16</v>
      </c>
      <c r="AA413" s="25">
        <f t="shared" si="140"/>
        <v>5.6666666666666661</v>
      </c>
    </row>
    <row r="414" spans="1:27" ht="73" customHeight="1" x14ac:dyDescent="0.15">
      <c r="A414" s="29" t="s">
        <v>698</v>
      </c>
      <c r="B414" s="28"/>
      <c r="C414" s="27" t="s">
        <v>12</v>
      </c>
      <c r="D414" s="28" t="s">
        <v>219</v>
      </c>
      <c r="E414" s="58" t="s">
        <v>905</v>
      </c>
      <c r="F414" s="18" t="s">
        <v>772</v>
      </c>
      <c r="G414" s="26" t="s">
        <v>167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5"/>
        <v>40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6"/>
        <v>26.944444444444443</v>
      </c>
      <c r="U414" s="26">
        <v>600</v>
      </c>
      <c r="V414" s="25">
        <v>10</v>
      </c>
      <c r="W414" s="25">
        <f t="shared" si="137"/>
        <v>6</v>
      </c>
      <c r="X414" s="25">
        <f t="shared" si="138"/>
        <v>32.944444444444443</v>
      </c>
      <c r="Y414" s="25">
        <f t="shared" si="139"/>
        <v>46.416666666666664</v>
      </c>
      <c r="Z414" s="25">
        <v>40</v>
      </c>
      <c r="AA414" s="25">
        <f t="shared" si="140"/>
        <v>7.0555555555555571</v>
      </c>
    </row>
    <row r="415" spans="1:27" ht="66" customHeight="1" x14ac:dyDescent="0.15">
      <c r="A415" s="29" t="s">
        <v>699</v>
      </c>
      <c r="B415" s="28"/>
      <c r="C415" s="27" t="s">
        <v>12</v>
      </c>
      <c r="D415" s="28" t="s">
        <v>55</v>
      </c>
      <c r="E415" s="58" t="s">
        <v>912</v>
      </c>
      <c r="F415" s="18" t="s">
        <v>748</v>
      </c>
      <c r="G415" s="26" t="s">
        <v>167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5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6"/>
        <v>18.222222222222221</v>
      </c>
      <c r="U415" s="26">
        <v>200</v>
      </c>
      <c r="V415" s="25">
        <v>10</v>
      </c>
      <c r="W415" s="25">
        <f t="shared" si="137"/>
        <v>2</v>
      </c>
      <c r="X415" s="25">
        <f t="shared" si="138"/>
        <v>20.222222222222221</v>
      </c>
      <c r="Y415" s="25">
        <f t="shared" si="139"/>
        <v>29.333333333333332</v>
      </c>
      <c r="Z415" s="25">
        <f>ROUNDUP(Y415,0)</f>
        <v>30</v>
      </c>
      <c r="AA415" s="25">
        <f t="shared" si="140"/>
        <v>9.7777777777777786</v>
      </c>
    </row>
    <row r="416" spans="1:27" ht="63" customHeight="1" x14ac:dyDescent="0.15">
      <c r="A416" s="29" t="s">
        <v>700</v>
      </c>
      <c r="B416" s="28"/>
      <c r="C416" s="27" t="s">
        <v>12</v>
      </c>
      <c r="D416" s="28" t="s">
        <v>422</v>
      </c>
      <c r="E416" s="58" t="s">
        <v>911</v>
      </c>
      <c r="F416" s="18" t="s">
        <v>771</v>
      </c>
      <c r="G416" s="26" t="s">
        <v>167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1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2">R416/S416</f>
        <v>26.944444444444443</v>
      </c>
      <c r="U416" s="26">
        <v>700</v>
      </c>
      <c r="V416" s="25">
        <v>10</v>
      </c>
      <c r="W416" s="25">
        <f t="shared" ref="W416:W420" si="143">U416*V416/1000</f>
        <v>7</v>
      </c>
      <c r="X416" s="25">
        <f t="shared" ref="X416:X420" si="144">T416+W416</f>
        <v>33.944444444444443</v>
      </c>
      <c r="Y416" s="25">
        <f t="shared" ref="Y416:Y420" si="145">T416*1.5+W416</f>
        <v>47.416666666666664</v>
      </c>
      <c r="Z416" s="25">
        <v>45</v>
      </c>
      <c r="AA416" s="25">
        <f t="shared" ref="AA416:AA420" si="146">Z416-T416-W416</f>
        <v>11.055555555555557</v>
      </c>
    </row>
    <row r="417" spans="1:27" ht="55" customHeight="1" x14ac:dyDescent="0.15">
      <c r="A417" s="29" t="s">
        <v>701</v>
      </c>
      <c r="B417" s="28"/>
      <c r="C417" s="27" t="s">
        <v>12</v>
      </c>
      <c r="D417" s="28" t="s">
        <v>219</v>
      </c>
      <c r="E417" s="58" t="s">
        <v>910</v>
      </c>
      <c r="F417" s="18" t="s">
        <v>772</v>
      </c>
      <c r="G417" s="26" t="s">
        <v>167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1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2"/>
        <v>25.111111111111111</v>
      </c>
      <c r="U417" s="26">
        <v>700</v>
      </c>
      <c r="V417" s="25">
        <v>10</v>
      </c>
      <c r="W417" s="25">
        <f t="shared" si="143"/>
        <v>7</v>
      </c>
      <c r="X417" s="25">
        <f t="shared" si="144"/>
        <v>32.111111111111114</v>
      </c>
      <c r="Y417" s="25">
        <f t="shared" si="145"/>
        <v>44.666666666666664</v>
      </c>
      <c r="Z417" s="25">
        <v>35</v>
      </c>
      <c r="AA417" s="25">
        <f t="shared" si="146"/>
        <v>2.8888888888888893</v>
      </c>
    </row>
    <row r="418" spans="1:27" ht="60" customHeight="1" x14ac:dyDescent="0.15">
      <c r="A418" s="29" t="s">
        <v>702</v>
      </c>
      <c r="B418" s="28"/>
      <c r="C418" s="27" t="s">
        <v>12</v>
      </c>
      <c r="D418" s="28" t="s">
        <v>257</v>
      </c>
      <c r="E418" s="58" t="s">
        <v>703</v>
      </c>
      <c r="F418" s="18" t="s">
        <v>752</v>
      </c>
      <c r="G418" s="26" t="s">
        <v>167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1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2"/>
        <v>3.6111111111111112</v>
      </c>
      <c r="U418" s="26">
        <v>10</v>
      </c>
      <c r="V418" s="25">
        <v>10</v>
      </c>
      <c r="W418" s="25">
        <f t="shared" si="143"/>
        <v>0.1</v>
      </c>
      <c r="X418" s="25">
        <f t="shared" si="144"/>
        <v>3.7111111111111112</v>
      </c>
      <c r="Y418" s="25">
        <f t="shared" si="145"/>
        <v>5.5166666666666666</v>
      </c>
      <c r="Z418" s="25">
        <v>8</v>
      </c>
      <c r="AA418" s="25">
        <f t="shared" si="146"/>
        <v>4.2888888888888896</v>
      </c>
    </row>
    <row r="419" spans="1:27" ht="55" customHeight="1" x14ac:dyDescent="0.15">
      <c r="A419" s="29" t="s">
        <v>704</v>
      </c>
      <c r="B419" s="28"/>
      <c r="C419" s="27" t="s">
        <v>12</v>
      </c>
      <c r="D419" s="28" t="s">
        <v>257</v>
      </c>
      <c r="E419" s="58" t="s">
        <v>705</v>
      </c>
      <c r="F419" s="18" t="s">
        <v>769</v>
      </c>
      <c r="G419" s="26" t="s">
        <v>167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1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2"/>
        <v>3.6111111111111112</v>
      </c>
      <c r="U419" s="26">
        <v>10</v>
      </c>
      <c r="V419" s="25">
        <v>10</v>
      </c>
      <c r="W419" s="25">
        <f t="shared" si="143"/>
        <v>0.1</v>
      </c>
      <c r="X419" s="25">
        <f t="shared" si="144"/>
        <v>3.7111111111111112</v>
      </c>
      <c r="Y419" s="25">
        <f t="shared" si="145"/>
        <v>5.5166666666666666</v>
      </c>
      <c r="Z419" s="25">
        <v>8</v>
      </c>
      <c r="AA419" s="25">
        <f t="shared" si="146"/>
        <v>4.2888888888888896</v>
      </c>
    </row>
    <row r="420" spans="1:27" ht="53" customHeight="1" x14ac:dyDescent="0.15">
      <c r="A420" s="29" t="s">
        <v>706</v>
      </c>
      <c r="B420" s="28"/>
      <c r="C420" s="27" t="s">
        <v>12</v>
      </c>
      <c r="D420" s="28" t="s">
        <v>257</v>
      </c>
      <c r="E420" s="58" t="s">
        <v>907</v>
      </c>
      <c r="F420" s="18" t="s">
        <v>748</v>
      </c>
      <c r="G420" s="26" t="s">
        <v>167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1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2"/>
        <v>1.9444444444444444</v>
      </c>
      <c r="U420" s="26">
        <v>5</v>
      </c>
      <c r="V420" s="25">
        <v>10</v>
      </c>
      <c r="W420" s="25">
        <f t="shared" si="143"/>
        <v>0.05</v>
      </c>
      <c r="X420" s="25">
        <f t="shared" si="144"/>
        <v>1.9944444444444445</v>
      </c>
      <c r="Y420" s="25">
        <f t="shared" si="145"/>
        <v>2.9666666666666663</v>
      </c>
      <c r="Z420" s="25">
        <f t="shared" ref="Z420:Z431" si="147">ROUNDUP(Y420,0)</f>
        <v>3</v>
      </c>
      <c r="AA420" s="25">
        <f t="shared" si="146"/>
        <v>1.0055555555555555</v>
      </c>
    </row>
    <row r="421" spans="1:27" ht="60" customHeight="1" x14ac:dyDescent="0.15">
      <c r="A421" s="29" t="s">
        <v>707</v>
      </c>
      <c r="B421" s="28"/>
      <c r="C421" s="27" t="s">
        <v>12</v>
      </c>
      <c r="D421" s="28" t="s">
        <v>212</v>
      </c>
      <c r="E421" s="58" t="s">
        <v>909</v>
      </c>
      <c r="F421" s="18" t="s">
        <v>906</v>
      </c>
      <c r="G421" s="26" t="s">
        <v>167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8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49">R421/S421</f>
        <v>11.111111111111111</v>
      </c>
      <c r="U421" s="26">
        <v>100</v>
      </c>
      <c r="V421" s="25">
        <v>10</v>
      </c>
      <c r="W421" s="25">
        <f t="shared" ref="W421:W431" si="150">U421*V421/1000</f>
        <v>1</v>
      </c>
      <c r="X421" s="25">
        <f t="shared" ref="X421:X431" si="151">T421+W421</f>
        <v>12.111111111111111</v>
      </c>
      <c r="Y421" s="25">
        <f t="shared" ref="Y421:Y431" si="152">T421*1.5+W421</f>
        <v>17.666666666666664</v>
      </c>
      <c r="Z421" s="25">
        <v>15</v>
      </c>
      <c r="AA421" s="25">
        <f t="shared" ref="AA421:AA431" si="153">Z421-T421-W421</f>
        <v>2.8888888888888893</v>
      </c>
    </row>
    <row r="422" spans="1:27" ht="55" customHeight="1" x14ac:dyDescent="0.15">
      <c r="A422" s="57" t="s">
        <v>708</v>
      </c>
      <c r="B422" s="28"/>
      <c r="C422" s="27" t="s">
        <v>12</v>
      </c>
      <c r="D422" s="28" t="s">
        <v>975</v>
      </c>
      <c r="E422" s="58" t="s">
        <v>908</v>
      </c>
      <c r="F422" s="18" t="s">
        <v>744</v>
      </c>
      <c r="G422" s="26" t="s">
        <v>167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8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49"/>
        <v>3.2222222222222223</v>
      </c>
      <c r="U422" s="26">
        <v>60</v>
      </c>
      <c r="V422" s="25">
        <v>10</v>
      </c>
      <c r="W422" s="25">
        <f t="shared" si="150"/>
        <v>0.6</v>
      </c>
      <c r="X422" s="25">
        <f t="shared" si="151"/>
        <v>3.8222222222222224</v>
      </c>
      <c r="Y422" s="25">
        <f t="shared" si="152"/>
        <v>5.4333333333333336</v>
      </c>
      <c r="Z422" s="25">
        <v>10</v>
      </c>
      <c r="AA422" s="25">
        <f t="shared" si="153"/>
        <v>6.177777777777778</v>
      </c>
    </row>
    <row r="423" spans="1:27" ht="53" customHeight="1" x14ac:dyDescent="0.15">
      <c r="A423" s="29" t="s">
        <v>710</v>
      </c>
      <c r="B423" s="28"/>
      <c r="C423" s="27" t="s">
        <v>12</v>
      </c>
      <c r="D423" s="28" t="s">
        <v>257</v>
      </c>
      <c r="E423" s="58" t="s">
        <v>907</v>
      </c>
      <c r="F423" s="18" t="s">
        <v>751</v>
      </c>
      <c r="G423" s="26" t="s">
        <v>167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8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49"/>
        <v>1.9444444444444444</v>
      </c>
      <c r="U423" s="26">
        <v>5</v>
      </c>
      <c r="V423" s="25">
        <v>10</v>
      </c>
      <c r="W423" s="25">
        <f t="shared" si="150"/>
        <v>0.05</v>
      </c>
      <c r="X423" s="25">
        <f t="shared" si="151"/>
        <v>1.9944444444444445</v>
      </c>
      <c r="Y423" s="25">
        <f t="shared" si="152"/>
        <v>2.9666666666666663</v>
      </c>
      <c r="Z423" s="25">
        <f t="shared" si="147"/>
        <v>3</v>
      </c>
      <c r="AA423" s="25">
        <f t="shared" si="153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8"/>
      <c r="F424" s="18" t="s">
        <v>752</v>
      </c>
      <c r="G424" s="26" t="s">
        <v>167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8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49"/>
        <v>0</v>
      </c>
      <c r="U424" s="26">
        <v>200</v>
      </c>
      <c r="V424" s="25">
        <v>10</v>
      </c>
      <c r="W424" s="25">
        <f t="shared" si="150"/>
        <v>2</v>
      </c>
      <c r="X424" s="25">
        <f t="shared" si="151"/>
        <v>2</v>
      </c>
      <c r="Y424" s="25">
        <f t="shared" si="152"/>
        <v>2</v>
      </c>
      <c r="Z424" s="25">
        <f t="shared" si="147"/>
        <v>2</v>
      </c>
      <c r="AA424" s="25">
        <f t="shared" si="153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8"/>
      <c r="F425" s="18" t="s">
        <v>752</v>
      </c>
      <c r="G425" s="26" t="s">
        <v>167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8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49"/>
        <v>0</v>
      </c>
      <c r="U425" s="26">
        <v>200</v>
      </c>
      <c r="V425" s="25">
        <v>10</v>
      </c>
      <c r="W425" s="25">
        <f t="shared" si="150"/>
        <v>2</v>
      </c>
      <c r="X425" s="25">
        <f t="shared" si="151"/>
        <v>2</v>
      </c>
      <c r="Y425" s="25">
        <f t="shared" si="152"/>
        <v>2</v>
      </c>
      <c r="Z425" s="25">
        <f t="shared" si="147"/>
        <v>2</v>
      </c>
      <c r="AA425" s="25">
        <f t="shared" si="153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8"/>
      <c r="F426" s="18" t="s">
        <v>752</v>
      </c>
      <c r="G426" s="26" t="s">
        <v>167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8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49"/>
        <v>0</v>
      </c>
      <c r="U426" s="26">
        <v>200</v>
      </c>
      <c r="V426" s="25">
        <v>10</v>
      </c>
      <c r="W426" s="25">
        <f t="shared" si="150"/>
        <v>2</v>
      </c>
      <c r="X426" s="25">
        <f t="shared" si="151"/>
        <v>2</v>
      </c>
      <c r="Y426" s="25">
        <f t="shared" si="152"/>
        <v>2</v>
      </c>
      <c r="Z426" s="25">
        <f t="shared" si="147"/>
        <v>2</v>
      </c>
      <c r="AA426" s="25">
        <f t="shared" si="153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8"/>
      <c r="F427" s="18" t="s">
        <v>752</v>
      </c>
      <c r="G427" s="26" t="s">
        <v>167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8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49"/>
        <v>0</v>
      </c>
      <c r="U427" s="26">
        <v>200</v>
      </c>
      <c r="V427" s="25">
        <v>10</v>
      </c>
      <c r="W427" s="25">
        <f t="shared" si="150"/>
        <v>2</v>
      </c>
      <c r="X427" s="25">
        <f t="shared" si="151"/>
        <v>2</v>
      </c>
      <c r="Y427" s="25">
        <f t="shared" si="152"/>
        <v>2</v>
      </c>
      <c r="Z427" s="25">
        <f t="shared" si="147"/>
        <v>2</v>
      </c>
      <c r="AA427" s="25">
        <f t="shared" si="153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8"/>
      <c r="F428" s="18" t="s">
        <v>752</v>
      </c>
      <c r="G428" s="26" t="s">
        <v>167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8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49"/>
        <v>0</v>
      </c>
      <c r="U428" s="26">
        <v>200</v>
      </c>
      <c r="V428" s="25">
        <v>10</v>
      </c>
      <c r="W428" s="25">
        <f t="shared" si="150"/>
        <v>2</v>
      </c>
      <c r="X428" s="25">
        <f t="shared" si="151"/>
        <v>2</v>
      </c>
      <c r="Y428" s="25">
        <f t="shared" si="152"/>
        <v>2</v>
      </c>
      <c r="Z428" s="25">
        <f t="shared" si="147"/>
        <v>2</v>
      </c>
      <c r="AA428" s="25">
        <f t="shared" si="153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8"/>
      <c r="F429" s="18" t="s">
        <v>752</v>
      </c>
      <c r="G429" s="26" t="s">
        <v>167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8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49"/>
        <v>0</v>
      </c>
      <c r="U429" s="26">
        <v>200</v>
      </c>
      <c r="V429" s="25">
        <v>10</v>
      </c>
      <c r="W429" s="25">
        <f t="shared" si="150"/>
        <v>2</v>
      </c>
      <c r="X429" s="25">
        <f t="shared" si="151"/>
        <v>2</v>
      </c>
      <c r="Y429" s="25">
        <f t="shared" si="152"/>
        <v>2</v>
      </c>
      <c r="Z429" s="25">
        <f t="shared" si="147"/>
        <v>2</v>
      </c>
      <c r="AA429" s="25">
        <f t="shared" si="153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8"/>
      <c r="F430" s="18" t="s">
        <v>752</v>
      </c>
      <c r="G430" s="26" t="s">
        <v>167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8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49"/>
        <v>0</v>
      </c>
      <c r="U430" s="26">
        <v>200</v>
      </c>
      <c r="V430" s="25">
        <v>10</v>
      </c>
      <c r="W430" s="25">
        <f t="shared" si="150"/>
        <v>2</v>
      </c>
      <c r="X430" s="25">
        <f t="shared" si="151"/>
        <v>2</v>
      </c>
      <c r="Y430" s="25">
        <f t="shared" si="152"/>
        <v>2</v>
      </c>
      <c r="Z430" s="25">
        <f t="shared" si="147"/>
        <v>2</v>
      </c>
      <c r="AA430" s="25">
        <f t="shared" si="153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8"/>
      <c r="F431" s="18" t="s">
        <v>752</v>
      </c>
      <c r="G431" s="26" t="s">
        <v>167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8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49"/>
        <v>0</v>
      </c>
      <c r="U431" s="26">
        <v>200</v>
      </c>
      <c r="V431" s="25">
        <v>10</v>
      </c>
      <c r="W431" s="25">
        <f t="shared" si="150"/>
        <v>2</v>
      </c>
      <c r="X431" s="25">
        <f t="shared" si="151"/>
        <v>2</v>
      </c>
      <c r="Y431" s="25">
        <f t="shared" si="152"/>
        <v>2</v>
      </c>
      <c r="Z431" s="25">
        <f t="shared" si="147"/>
        <v>2</v>
      </c>
      <c r="AA431" s="25">
        <f t="shared" si="153"/>
        <v>0</v>
      </c>
    </row>
  </sheetData>
  <phoneticPr fontId="8" type="noConversion"/>
  <conditionalFormatting sqref="A3:A431">
    <cfRule type="duplicateValues" dxfId="44" priority="1"/>
  </conditionalFormatting>
  <conditionalFormatting sqref="A329:E431 H3:AA4 H5:J51 K5:AA337 G12:G144 F12:F431 I52:J52 H53:J53 I54:J54 H55:J55 I56:J56 H57:J57 I58:J59 H60:J144 G145:J337 B328:E328 G338:AA431 A12:E327 A3:G11">
    <cfRule type="expression" dxfId="43" priority="6">
      <formula>$Q3=0</formula>
    </cfRule>
  </conditionalFormatting>
  <conditionalFormatting sqref="Q3:Q431">
    <cfRule type="cellIs" dxfId="42" priority="11" operator="lessThan">
      <formula>0</formula>
    </cfRule>
    <cfRule type="cellIs" dxfId="41" priority="12" operator="lessThan">
      <formula>0</formula>
    </cfRule>
  </conditionalFormatting>
  <conditionalFormatting sqref="R3:AA431">
    <cfRule type="containsBlanks" dxfId="40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9"/>
  <sheetViews>
    <sheetView topLeftCell="A113" zoomScaleNormal="150" workbookViewId="0">
      <selection activeCell="G140" sqref="G140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157</v>
      </c>
      <c r="F1" s="34" t="s">
        <v>157</v>
      </c>
      <c r="G1" s="33" t="s">
        <v>157</v>
      </c>
    </row>
    <row r="2" spans="1:11" ht="14" x14ac:dyDescent="0.15">
      <c r="A2" s="8" t="s">
        <v>27</v>
      </c>
      <c r="B2" s="8" t="s">
        <v>42</v>
      </c>
      <c r="C2" s="8" t="s">
        <v>43</v>
      </c>
      <c r="D2" s="8" t="s">
        <v>15</v>
      </c>
      <c r="E2" s="8" t="s">
        <v>44</v>
      </c>
      <c r="F2" s="35" t="s">
        <v>28</v>
      </c>
      <c r="G2" s="14" t="s">
        <v>45</v>
      </c>
      <c r="H2" s="14" t="s">
        <v>46</v>
      </c>
      <c r="I2" s="14" t="s">
        <v>23</v>
      </c>
      <c r="J2" s="14" t="s">
        <v>47</v>
      </c>
      <c r="K2" s="14" t="s">
        <v>349</v>
      </c>
    </row>
    <row r="3" spans="1:11" ht="14" x14ac:dyDescent="0.15">
      <c r="A3" s="48">
        <v>45017</v>
      </c>
      <c r="B3" s="8" t="s">
        <v>349</v>
      </c>
      <c r="D3" s="8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49">
        <v>45017</v>
      </c>
      <c r="B4" s="8" t="s">
        <v>349</v>
      </c>
      <c r="D4" s="8" t="s">
        <v>93</v>
      </c>
      <c r="E4" t="str">
        <f>IFERROR(VLOOKUP(VENTAS[[#This Row],[Code]],INVENTARIO[],5,FALSE),"-")</f>
        <v>Jeans de pierna recta desgarro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8">
        <v>45017</v>
      </c>
      <c r="D5" s="8" t="s">
        <v>93</v>
      </c>
      <c r="E5" t="str">
        <f>IFERROR(VLOOKUP(VENTAS[[#This Row],[Code]],INVENTARIO[],5,FALSE),"-")</f>
        <v>Jeans de pierna recta desgarro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49">
        <v>45017</v>
      </c>
      <c r="D6" s="8" t="s">
        <v>93</v>
      </c>
      <c r="E6" t="str">
        <f>IFERROR(VLOOKUP(VENTAS[[#This Row],[Code]],INVENTARIO[],5,FALSE),"-")</f>
        <v>Jeans de pierna recta desgarro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8">
        <v>45017</v>
      </c>
      <c r="D7" s="8" t="s">
        <v>58</v>
      </c>
      <c r="E7" t="str">
        <f>IFERROR(VLOOKUP(VENTAS[[#This Row],[Code]],INVENTARIO[],5,FALSE),"-")</f>
        <v>Bañador con cremallera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49">
        <v>45017</v>
      </c>
      <c r="D8" s="8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8">
        <v>45017</v>
      </c>
      <c r="D9" s="8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49">
        <v>45017</v>
      </c>
      <c r="D10" s="8" t="s">
        <v>62</v>
      </c>
      <c r="E10" t="str">
        <f>IFERROR(VLOOKUP(VENTAS[[#This Row],[Code]],INVENTARIO[],5,FALSE),"-")</f>
        <v>Bañador estampado de planta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8">
        <v>45017</v>
      </c>
      <c r="D11" s="8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49">
        <v>45017</v>
      </c>
      <c r="D12" s="8" t="s">
        <v>401</v>
      </c>
      <c r="E12" t="str">
        <f>IFERROR(VLOOKUP(VENTAS[[#This Row],[Code]],INVENTARIO[],5,FALSE),"-")</f>
        <v>Pareo Falda transparente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14" x14ac:dyDescent="0.15">
      <c r="A13" s="48">
        <v>45017</v>
      </c>
      <c r="D13" s="8" t="s">
        <v>399</v>
      </c>
      <c r="E13" t="str">
        <f>IFERROR(VLOOKUP(VENTAS[[#This Row],[Code]],INVENTARIO[],5,FALSE),"-")</f>
        <v>Bañador bikini floral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49">
        <v>45017</v>
      </c>
      <c r="D14" s="8" t="s">
        <v>396</v>
      </c>
      <c r="E14" t="str">
        <f>IFERROR(VLOOKUP(VENTAS[[#This Row],[Code]],INVENTARIO[],5,FALSE),"-")</f>
        <v>Pareo pantalón en malla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8">
        <v>45017</v>
      </c>
      <c r="D15" s="8" t="s">
        <v>398</v>
      </c>
      <c r="E15" t="str">
        <f>IFERROR(VLOOKUP(VENTAS[[#This Row],[Code]],INVENTARIO[],5,FALSE),"-")</f>
        <v>Pareo pantalón en malla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49">
        <v>45017</v>
      </c>
      <c r="D16" s="8" t="s">
        <v>57</v>
      </c>
      <c r="E16" t="str">
        <f>IFERROR(VLOOKUP(VENTAS[[#This Row],[Code]],INVENTARIO[],5,FALSE),"-")</f>
        <v>Bañador con estampado floral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8">
        <v>45017</v>
      </c>
      <c r="D17" s="8" t="s">
        <v>63</v>
      </c>
      <c r="E17" t="str">
        <f>IFERROR(VLOOKUP(VENTAS[[#This Row],[Code]],INVENTARIO[],5,FALSE),"-")</f>
        <v>Bañador estampado de planta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49">
        <v>45017</v>
      </c>
      <c r="D18" s="8" t="s">
        <v>65</v>
      </c>
      <c r="E18" t="str">
        <f>IFERROR(VLOOKUP(VENTAS[[#This Row],[Code]],INVENTARIO[],5,FALSE),"-")</f>
        <v>Bañador color combinado</v>
      </c>
      <c r="F18" s="4">
        <v>1</v>
      </c>
      <c r="G18" s="15">
        <v>25</v>
      </c>
      <c r="H18" s="15">
        <f>IFERROR(VLOOKUP(VENTAS[[#This Row],[Code]],INVENTARIO[],24,FALSE),"-")</f>
        <v>19.158888888888889</v>
      </c>
      <c r="I18" s="15">
        <f>(VENTAS[[#This Row],[Precio Venta]]-VENTAS[[#This Row],[Costo]])*VENTAS[[#This Row],[Cantidad]]</f>
        <v>5.8411111111111111</v>
      </c>
      <c r="J18" s="15">
        <f>VENTAS[[#This Row],[Ganancia]]*0.1</f>
        <v>0.58411111111111114</v>
      </c>
    </row>
    <row r="19" spans="1:10" ht="14" x14ac:dyDescent="0.15">
      <c r="A19" s="48">
        <v>45017</v>
      </c>
      <c r="D19" s="8" t="s">
        <v>68</v>
      </c>
      <c r="E19" t="str">
        <f>IFERROR(VLOOKUP(VENTAS[[#This Row],[Code]],INVENTARIO[],5,FALSE),"-")</f>
        <v>Bañador con estampado floral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49">
        <v>45017</v>
      </c>
      <c r="D20" s="8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49">
        <v>45017</v>
      </c>
      <c r="D21" s="8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8">
        <v>45017</v>
      </c>
      <c r="D22" s="8" t="s">
        <v>370</v>
      </c>
      <c r="E22" t="str">
        <f>IFERROR(VLOOKUP(VENTAS[[#This Row],[Code]],INVENTARIO[],5,FALSE),"-")</f>
        <v>Bikini con cordón lateral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49">
        <v>45017</v>
      </c>
      <c r="D23" s="8" t="s">
        <v>90</v>
      </c>
      <c r="E23" t="str">
        <f>IFERROR(VLOOKUP(VENTAS[[#This Row],[Code]],INVENTARIO[],5,FALSE),"-")</f>
        <v>Jeans de pierna recta desgarro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49">
        <v>45017</v>
      </c>
      <c r="D24" s="8" t="s">
        <v>373</v>
      </c>
      <c r="E24" t="str">
        <f>IFERROR(VLOOKUP(VENTAS[[#This Row],[Code]],INVENTARIO[],5,FALSE),"-")</f>
        <v>Bañador bikini halter con estampado floral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8">
        <v>45017</v>
      </c>
      <c r="D25" s="8" t="s">
        <v>374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49">
        <v>45017</v>
      </c>
      <c r="D26" s="8" t="s">
        <v>375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49">
        <v>45017</v>
      </c>
      <c r="D27" s="8" t="s">
        <v>77</v>
      </c>
      <c r="E27" t="str">
        <f>IFERROR(VLOOKUP(VENTAS[[#This Row],[Code]],INVENTARIO[],5,FALSE),"-")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8">
        <v>45017</v>
      </c>
      <c r="D28" s="8" t="s">
        <v>78</v>
      </c>
      <c r="E28" t="str">
        <f>IFERROR(VLOOKUP(VENTAS[[#This Row],[Code]],INVENTARIO[],5,FALSE),"-")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49">
        <v>45017</v>
      </c>
      <c r="D29" s="8" t="s">
        <v>79</v>
      </c>
      <c r="E29" t="str">
        <f>IFERROR(VLOOKUP(VENTAS[[#This Row],[Code]],INVENTARIO[],5,FALSE),"-")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49">
        <v>45017</v>
      </c>
      <c r="D30" s="8" t="s">
        <v>81</v>
      </c>
      <c r="E30" t="str">
        <f>IFERROR(VLOOKUP(VENTAS[[#This Row],[Code]],INVENTARIO[],5,FALSE),"-")</f>
        <v>Bañador estampado de planta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8">
        <v>45017</v>
      </c>
      <c r="D31" s="8" t="s">
        <v>82</v>
      </c>
      <c r="E31" t="str">
        <f>IFERROR(VLOOKUP(VENTAS[[#This Row],[Code]],INVENTARIO[],5,FALSE),"-")</f>
        <v>Bañador estampado de planta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49">
        <v>45017</v>
      </c>
      <c r="D32" s="8" t="s">
        <v>83</v>
      </c>
      <c r="E32" t="str">
        <f>IFERROR(VLOOKUP(VENTAS[[#This Row],[Code]],INVENTARIO[],5,FALSE),"-")</f>
        <v>Bañador estampado de planta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14" x14ac:dyDescent="0.15">
      <c r="A33" s="49">
        <v>45017</v>
      </c>
      <c r="D33" s="8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14" x14ac:dyDescent="0.15">
      <c r="A34" s="49">
        <v>45017</v>
      </c>
      <c r="D34" s="8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49">
        <v>45017</v>
      </c>
      <c r="D35" s="8" t="s">
        <v>378</v>
      </c>
      <c r="E35" t="str">
        <f>IFERROR(VLOOKUP(VENTAS[[#This Row],[Code]],INVENTARIO[],5,FALSE),"-")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49">
        <v>45017</v>
      </c>
      <c r="D36" s="8" t="s">
        <v>379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49">
        <v>45017</v>
      </c>
      <c r="D37" s="8" t="s">
        <v>265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49">
        <v>45017</v>
      </c>
      <c r="D38" s="8" t="s">
        <v>380</v>
      </c>
      <c r="E38" t="str">
        <f>IFERROR(VLOOKUP(VENTAS[[#This Row],[Code]],INVENTARIO[],5,FALSE),"-")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49">
        <v>45017</v>
      </c>
      <c r="D39" s="8" t="s">
        <v>311</v>
      </c>
      <c r="E39" t="str">
        <f>IFERROR(VLOOKUP(VENTAS[[#This Row],[Code]],INVENTARIO[],5,FALSE),"-")</f>
        <v>Bolsa cartera de cocodrilo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49">
        <v>45017</v>
      </c>
      <c r="D40" s="8" t="s">
        <v>312</v>
      </c>
      <c r="E40" t="str">
        <f>IFERROR(VLOOKUP(VENTAS[[#This Row],[Code]],INVENTARIO[],5,FALSE),"-")</f>
        <v>Bolso cartera con solapa transparente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49">
        <v>45017</v>
      </c>
      <c r="B41" s="8"/>
      <c r="D41" s="8" t="s">
        <v>312</v>
      </c>
      <c r="E41" t="str">
        <f>IFERROR(VLOOKUP(VENTAS[[#This Row],[Code]],INVENTARIO[],5,FALSE),"-")</f>
        <v>Bolso cartera con solapa transparente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49">
        <v>45017</v>
      </c>
      <c r="D42" s="8" t="s">
        <v>384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49">
        <v>45017</v>
      </c>
      <c r="D43" s="8" t="s">
        <v>408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14" x14ac:dyDescent="0.15">
      <c r="A44" s="49">
        <v>45017</v>
      </c>
      <c r="D44" s="8" t="s">
        <v>409</v>
      </c>
      <c r="E44" t="str">
        <f>IFERROR(VLOOKUP(VENTAS[[#This Row],[Code]],INVENTARIO[],5,FALSE),"-")</f>
        <v xml:space="preserve">Bikini push up con estampado tropical 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28" x14ac:dyDescent="0.15">
      <c r="A45" s="49">
        <v>45017</v>
      </c>
      <c r="D45" s="8" t="s">
        <v>410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49">
        <v>45017</v>
      </c>
      <c r="D46" s="8" t="s">
        <v>412</v>
      </c>
      <c r="E46" t="str">
        <f>IFERROR(VLOOKUP(VENTAS[[#This Row],[Code]],INVENTARIO[],5,FALSE),"-")</f>
        <v>Hombres Gafas de moda simple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49">
        <v>45017</v>
      </c>
      <c r="D47" s="8" t="s">
        <v>346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49">
        <v>45017</v>
      </c>
      <c r="D48" s="8" t="s">
        <v>388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49">
        <v>45017</v>
      </c>
      <c r="B49" s="8" t="s">
        <v>350</v>
      </c>
      <c r="D49" s="8" t="s">
        <v>347</v>
      </c>
      <c r="E49" t="str">
        <f>IFERROR(VLOOKUP(VENTAS[[#This Row],[Code]],INVENTARIO[],5,FALSE),"-")</f>
        <v>Botines con tacón con cordón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49">
        <v>45017</v>
      </c>
      <c r="D50" s="8" t="s">
        <v>390</v>
      </c>
      <c r="E50" t="str">
        <f>IFERROR(VLOOKUP(VENTAS[[#This Row],[Code]],INVENTARIO[],5,FALSE),"-")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49">
        <v>45017</v>
      </c>
      <c r="B51" s="8"/>
      <c r="D51" s="8" t="s">
        <v>270</v>
      </c>
      <c r="E51" t="str">
        <f>IFERROR(VLOOKUP(VENTAS[[#This Row],[Code]],INVENTARIO[],5,FALSE),"-")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49"/>
      <c r="B52" s="8" t="s">
        <v>350</v>
      </c>
      <c r="D52" s="8" t="s">
        <v>271</v>
      </c>
      <c r="E52" t="str">
        <f>IFERROR(VLOOKUP(VENTAS[[#This Row],[Code]],INVENTARIO[],5,FALSE),"-")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49"/>
      <c r="B53" s="8" t="s">
        <v>350</v>
      </c>
      <c r="D53" s="8" t="s">
        <v>304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49"/>
      <c r="B54" s="8" t="s">
        <v>350</v>
      </c>
      <c r="D54" s="8" t="s">
        <v>305</v>
      </c>
      <c r="E54" t="str">
        <f>IFERROR(VLOOKUP(VENTAS[[#This Row],[Code]],INVENTARIO[],5,FALSE),"-")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49"/>
      <c r="B55" s="8" t="s">
        <v>350</v>
      </c>
      <c r="D55" s="8" t="s">
        <v>303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49"/>
      <c r="B56" s="8" t="s">
        <v>350</v>
      </c>
      <c r="D56" s="8" t="s">
        <v>302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49"/>
      <c r="B57" s="8" t="s">
        <v>350</v>
      </c>
      <c r="D57" s="8" t="s">
        <v>301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49"/>
      <c r="B58" s="8" t="s">
        <v>350</v>
      </c>
      <c r="D58" s="8" t="s">
        <v>300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49">
        <v>45017</v>
      </c>
      <c r="B59" s="8"/>
      <c r="D59" s="8" t="s">
        <v>298</v>
      </c>
      <c r="E59" t="str">
        <f>IFERROR(VLOOKUP(VENTAS[[#This Row],[Code]],INVENTARIO[],5,FALSE),"-")</f>
        <v>Vestido con estampado jungla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49"/>
      <c r="B60" s="8" t="s">
        <v>350</v>
      </c>
      <c r="D60" s="8" t="s">
        <v>299</v>
      </c>
      <c r="E60" t="str">
        <f>IFERROR(VLOOKUP(VENTAS[[#This Row],[Code]],INVENTARIO[],5,FALSE),"-")</f>
        <v>Vestido con estampado jungla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49"/>
      <c r="B61" s="8" t="s">
        <v>350</v>
      </c>
      <c r="D61" s="8" t="s">
        <v>299</v>
      </c>
      <c r="E61" t="str">
        <f>IFERROR(VLOOKUP(VENTAS[[#This Row],[Code]],INVENTARIO[],5,FALSE),"-")</f>
        <v>Vestido con estampado jungla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413</v>
      </c>
    </row>
    <row r="62" spans="1:11" ht="28" x14ac:dyDescent="0.15">
      <c r="A62" s="49"/>
      <c r="B62" s="8" t="s">
        <v>350</v>
      </c>
      <c r="D62" s="8" t="s">
        <v>296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49"/>
      <c r="B63" s="8" t="s">
        <v>350</v>
      </c>
      <c r="D63" s="8" t="s">
        <v>293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49"/>
      <c r="B64" s="8" t="s">
        <v>350</v>
      </c>
      <c r="D64" s="8" t="s">
        <v>294</v>
      </c>
      <c r="E64" t="str">
        <f>IFERROR(VLOOKUP(VENTAS[[#This Row],[Code]],INVENTARIO[],5,FALSE),"-")</f>
        <v>Vestido con estampado floral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49"/>
      <c r="B65" s="8" t="s">
        <v>350</v>
      </c>
      <c r="D65" s="8" t="s">
        <v>295</v>
      </c>
      <c r="E65" t="str">
        <f>IFERROR(VLOOKUP(VENTAS[[#This Row],[Code]],INVENTARIO[],5,FALSE),"-")</f>
        <v>Vestido con estampado floral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49"/>
      <c r="B66" s="8" t="s">
        <v>350</v>
      </c>
      <c r="D66" s="8" t="s">
        <v>291</v>
      </c>
      <c r="E66" t="str">
        <f>IFERROR(VLOOKUP(VENTAS[[#This Row],[Code]],INVENTARIO[],5,FALSE),"-")</f>
        <v>Vestido floral escote corazón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14" x14ac:dyDescent="0.15">
      <c r="A67" s="49"/>
      <c r="B67" s="8" t="s">
        <v>350</v>
      </c>
      <c r="D67" s="8" t="s">
        <v>290</v>
      </c>
      <c r="E67" t="str">
        <f>IFERROR(VLOOKUP(VENTAS[[#This Row],[Code]],INVENTARIO[],5,FALSE),"-")</f>
        <v>Vestido floral con abertura trasera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49"/>
      <c r="B68" s="8" t="s">
        <v>350</v>
      </c>
      <c r="D68" s="8" t="s">
        <v>289</v>
      </c>
      <c r="E68" t="str">
        <f>IFERROR(VLOOKUP(VENTAS[[#This Row],[Code]],INVENTARIO[],5,FALSE),"-")</f>
        <v>Vestido floral con abertura trasera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49"/>
      <c r="B69" s="8" t="s">
        <v>350</v>
      </c>
      <c r="D69" s="8" t="s">
        <v>288</v>
      </c>
      <c r="E69" t="str">
        <f>IFERROR(VLOOKUP(VENTAS[[#This Row],[Code]],INVENTARIO[],5,FALSE),"-")</f>
        <v>Vestido floral con abertura trasera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49"/>
      <c r="B70" s="8" t="s">
        <v>350</v>
      </c>
      <c r="D70" s="8" t="s">
        <v>286</v>
      </c>
      <c r="E70" t="str">
        <f>IFERROR(VLOOKUP(VENTAS[[#This Row],[Code]],INVENTARIO[],5,FALSE),"-")</f>
        <v>Vestido de tirantes unicolor con abertura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14" x14ac:dyDescent="0.15">
      <c r="A71" s="49"/>
      <c r="B71" s="8" t="s">
        <v>350</v>
      </c>
      <c r="D71" s="8" t="s">
        <v>276</v>
      </c>
      <c r="E71" t="str">
        <f>IFERROR(VLOOKUP(VENTAS[[#This Row],[Code]],INVENTARIO[],5,FALSE),"-")</f>
        <v>Vestido con estampado floral pecho con fruncido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14" x14ac:dyDescent="0.15">
      <c r="A72" s="49"/>
      <c r="B72" s="8" t="s">
        <v>350</v>
      </c>
      <c r="D72" s="8" t="s">
        <v>278</v>
      </c>
      <c r="E72" t="str">
        <f>IFERROR(VLOOKUP(VENTAS[[#This Row],[Code]],INVENTARIO[],5,FALSE),"-")</f>
        <v>Vestido con estampado floral pecho con fruncido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49"/>
      <c r="B73" s="8" t="s">
        <v>350</v>
      </c>
      <c r="D73" s="8" t="s">
        <v>279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14" x14ac:dyDescent="0.15">
      <c r="A74" s="49"/>
      <c r="B74" s="8" t="s">
        <v>350</v>
      </c>
      <c r="D74" s="8" t="s">
        <v>282</v>
      </c>
      <c r="E74" t="str">
        <f>IFERROR(VLOOKUP(VENTAS[[#This Row],[Code]],INVENTARIO[],5,FALSE),"-")</f>
        <v xml:space="preserve">Vestido pecho con fruncido 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49"/>
      <c r="B75" s="8" t="s">
        <v>350</v>
      </c>
      <c r="D75" s="8" t="s">
        <v>283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49"/>
      <c r="B76" s="8" t="s">
        <v>350</v>
      </c>
      <c r="D76" s="8" t="s">
        <v>284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49"/>
      <c r="B77" s="8" t="s">
        <v>350</v>
      </c>
      <c r="D77" s="8" t="s">
        <v>285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49"/>
      <c r="B78" s="8" t="s">
        <v>350</v>
      </c>
      <c r="D78" s="8" t="s">
        <v>281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49"/>
      <c r="B79" s="8" t="s">
        <v>350</v>
      </c>
      <c r="D79" s="8" t="s">
        <v>280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49"/>
      <c r="B80" s="8" t="s">
        <v>350</v>
      </c>
      <c r="D80" s="8" t="s">
        <v>306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49"/>
      <c r="B81" s="8" t="s">
        <v>350</v>
      </c>
      <c r="D81" s="8" t="s">
        <v>393</v>
      </c>
      <c r="E81" t="str">
        <f>IFERROR(VLOOKUP(VENTAS[[#This Row],[Code]],INVENTARIO[],5,FALSE),"-")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49"/>
      <c r="B82" s="8" t="s">
        <v>350</v>
      </c>
      <c r="D82" s="8" t="s">
        <v>394</v>
      </c>
      <c r="E82" t="str">
        <f>IFERROR(VLOOKUP(VENTAS[[#This Row],[Code]],INVENTARIO[],5,FALSE),"-")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49"/>
      <c r="B83" s="8" t="s">
        <v>350</v>
      </c>
      <c r="D83" s="8" t="s">
        <v>275</v>
      </c>
      <c r="E83" t="str">
        <f>IFERROR(VLOOKUP(VENTAS[[#This Row],[Code]],INVENTARIO[],5,FALSE),"-")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49"/>
      <c r="B84" s="8" t="s">
        <v>350</v>
      </c>
      <c r="D84" s="8" t="s">
        <v>274</v>
      </c>
      <c r="E84" t="str">
        <f>IFERROR(VLOOKUP(VENTAS[[#This Row],[Code]],INVENTARIO[],5,FALSE),"-")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49"/>
      <c r="B85" s="8" t="s">
        <v>350</v>
      </c>
      <c r="D85" s="8" t="s">
        <v>273</v>
      </c>
      <c r="E85" t="str">
        <f>IFERROR(VLOOKUP(VENTAS[[#This Row],[Code]],INVENTARIO[],5,FALSE),"-")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49"/>
      <c r="B86" s="8" t="s">
        <v>350</v>
      </c>
      <c r="D86" s="8" t="s">
        <v>272</v>
      </c>
      <c r="E86" t="str">
        <f>IFERROR(VLOOKUP(VENTAS[[#This Row],[Code]],INVENTARIO[],5,FALSE),"-")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49"/>
      <c r="B87" s="8" t="s">
        <v>350</v>
      </c>
      <c r="D87" s="8" t="s">
        <v>267</v>
      </c>
      <c r="E87" t="str">
        <f>IFERROR(VLOOKUP(VENTAS[[#This Row],[Code]],INVENTARIO[],5,FALSE),"-")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49"/>
      <c r="B88" s="8" t="s">
        <v>350</v>
      </c>
      <c r="D88" s="8" t="s">
        <v>254</v>
      </c>
      <c r="E88" t="str">
        <f>IFERROR(VLOOKUP(VENTAS[[#This Row],[Code]],INVENTARIO[],5,FALSE),"-")</f>
        <v>Vestido Plantas Bohemio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49"/>
      <c r="B89" s="8" t="s">
        <v>350</v>
      </c>
      <c r="D89" s="8" t="s">
        <v>187</v>
      </c>
      <c r="E89" t="str">
        <f>IFERROR(VLOOKUP(VENTAS[[#This Row],[Code]],INVENTARIO[],5,FALSE),"-")</f>
        <v>Vestido Tie-Dye Bohemio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14" x14ac:dyDescent="0.15">
      <c r="A90" s="49"/>
      <c r="B90" s="8" t="s">
        <v>350</v>
      </c>
      <c r="D90" s="8" t="s">
        <v>189</v>
      </c>
      <c r="E90" t="str">
        <f>IFERROR(VLOOKUP(VENTAS[[#This Row],[Code]],INVENTARIO[],5,FALSE),"-")</f>
        <v>Vestido tubo con abertura de muslo con abertura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49"/>
      <c r="B91" s="8" t="s">
        <v>350</v>
      </c>
      <c r="D91" s="8" t="s">
        <v>251</v>
      </c>
      <c r="E91" t="str">
        <f>IFERROR(VLOOKUP(VENTAS[[#This Row],[Code]],INVENTARIO[],5,FALSE),"-")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14" x14ac:dyDescent="0.15">
      <c r="A92" s="49"/>
      <c r="B92" s="8" t="s">
        <v>350</v>
      </c>
      <c r="D92" s="8" t="s">
        <v>252</v>
      </c>
      <c r="E92" t="str">
        <f>IFERROR(VLOOKUP(VENTAS[[#This Row],[Code]],INVENTARIO[],5,FALSE),"-")</f>
        <v xml:space="preserve">Vestido Volante rígido Floral 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49"/>
      <c r="B93" s="8" t="s">
        <v>350</v>
      </c>
      <c r="D93" s="8" t="s">
        <v>307</v>
      </c>
      <c r="E93" t="str">
        <f>IFERROR(VLOOKUP(VENTAS[[#This Row],[Code]],INVENTARIO[],5,FALSE),"-")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49"/>
      <c r="B94" s="8" t="s">
        <v>350</v>
      </c>
      <c r="D94" s="8" t="s">
        <v>214</v>
      </c>
      <c r="E94" t="str">
        <f>IFERROR(VLOOKUP(VENTAS[[#This Row],[Code]],INVENTARIO[],5,FALSE),"-")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49"/>
      <c r="B95" s="8" t="s">
        <v>350</v>
      </c>
      <c r="D95" s="8" t="s">
        <v>208</v>
      </c>
      <c r="E95" t="str">
        <f>IFERROR(VLOOKUP(VENTAS[[#This Row],[Code]],INVENTARIO[],5,FALSE),"-")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49"/>
      <c r="B96" s="8" t="s">
        <v>350</v>
      </c>
      <c r="D96" s="8" t="s">
        <v>211</v>
      </c>
      <c r="E96" t="str">
        <f>IFERROR(VLOOKUP(VENTAS[[#This Row],[Code]],INVENTARIO[],5,FALSE),"-")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49"/>
      <c r="B97" s="8" t="s">
        <v>350</v>
      </c>
      <c r="D97" s="8" t="s">
        <v>217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49"/>
      <c r="B98" s="8" t="s">
        <v>350</v>
      </c>
      <c r="D98" s="8" t="s">
        <v>216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49"/>
      <c r="B99" s="8" t="s">
        <v>350</v>
      </c>
      <c r="D99" s="8" t="s">
        <v>215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49"/>
      <c r="B100" s="8" t="s">
        <v>350</v>
      </c>
      <c r="D100" s="8" t="s">
        <v>414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49"/>
      <c r="B101" s="8" t="s">
        <v>350</v>
      </c>
      <c r="D101" s="8" t="s">
        <v>203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28" x14ac:dyDescent="0.15">
      <c r="A102" s="49"/>
      <c r="B102" s="8" t="s">
        <v>350</v>
      </c>
      <c r="D102" s="8" t="s">
        <v>199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49"/>
      <c r="B103" s="8" t="s">
        <v>350</v>
      </c>
      <c r="D103" s="8" t="s">
        <v>193</v>
      </c>
      <c r="E103" t="str">
        <f>IFERROR(VLOOKUP(VENTAS[[#This Row],[Code]],INVENTARIO[],5,FALSE),"-")</f>
        <v xml:space="preserve">Vestido cruzado de lunares 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49"/>
      <c r="B104" s="8" t="s">
        <v>350</v>
      </c>
      <c r="D104" s="8" t="s">
        <v>192</v>
      </c>
      <c r="E104" t="str">
        <f>IFERROR(VLOOKUP(VENTAS[[#This Row],[Code]],INVENTARIO[],5,FALSE),"-")</f>
        <v xml:space="preserve">Vestido cruzado de lunares 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49"/>
      <c r="B105" s="8" t="s">
        <v>350</v>
      </c>
      <c r="D105" s="8" t="s">
        <v>313</v>
      </c>
      <c r="E105" t="str">
        <f>IFERROR(VLOOKUP(VENTAS[[#This Row],[Code]],INVENTARIO[],5,FALSE),"-")</f>
        <v>Cinturón trenzado con hebilla redonda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49"/>
      <c r="B106" s="8"/>
      <c r="D106" s="8" t="s">
        <v>313</v>
      </c>
      <c r="E106" t="str">
        <f>IFERROR(VLOOKUP(VENTAS[[#This Row],[Code]],INVENTARIO[],5,FALSE),"-")</f>
        <v>Cinturón trenzado con hebilla redonda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14" x14ac:dyDescent="0.15">
      <c r="A107" s="49"/>
      <c r="B107" s="8" t="s">
        <v>350</v>
      </c>
      <c r="D107" s="8" t="s">
        <v>395</v>
      </c>
      <c r="E107" t="str">
        <f>IFERROR(VLOOKUP(VENTAS[[#This Row],[Code]],INVENTARIO[],5,FALSE),"-")</f>
        <v>Top de cuello cruzado con nudo lateral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49"/>
      <c r="B108" s="8" t="s">
        <v>350</v>
      </c>
      <c r="D108" s="8" t="s">
        <v>318</v>
      </c>
      <c r="E108" t="str">
        <f>IFERROR(VLOOKUP(VENTAS[[#This Row],[Code]],INVENTARIO[],5,FALSE),"-")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14" x14ac:dyDescent="0.15">
      <c r="A109" s="49"/>
      <c r="B109" s="8" t="s">
        <v>350</v>
      </c>
      <c r="D109" s="8" t="s">
        <v>320</v>
      </c>
      <c r="E109" t="str">
        <f>IFERROR(VLOOKUP(VENTAS[[#This Row],[Code]],INVENTARIO[],5,FALSE),"-")</f>
        <v>SHEIN SXY Camiseta corta unicolor con abertura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49"/>
      <c r="B110" s="8" t="s">
        <v>350</v>
      </c>
      <c r="D110" s="8" t="s">
        <v>319</v>
      </c>
      <c r="E110" t="str">
        <f>IFERROR(VLOOKUP(VENTAS[[#This Row],[Code]],INVENTARIO[],5,FALSE),"-")</f>
        <v>Camiseta corta unicolor con abertura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49"/>
      <c r="B111" s="8" t="s">
        <v>350</v>
      </c>
      <c r="D111" s="8" t="s">
        <v>323</v>
      </c>
      <c r="E111" t="str">
        <f>IFERROR(VLOOKUP(VENTAS[[#This Row],[Code]],INVENTARIO[],5,FALSE),"-")</f>
        <v>Top corto manga farol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49"/>
      <c r="B112" s="8" t="s">
        <v>350</v>
      </c>
      <c r="D112" s="8" t="s">
        <v>324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49"/>
      <c r="B113" s="8" t="s">
        <v>350</v>
      </c>
      <c r="D113" s="8" t="s">
        <v>325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49"/>
      <c r="B114" s="8" t="s">
        <v>350</v>
      </c>
      <c r="D114" s="8" t="s">
        <v>338</v>
      </c>
      <c r="E114" t="str">
        <f>IFERROR(VLOOKUP(VENTAS[[#This Row],[Code]],INVENTARIO[],5,FALSE),"-")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49"/>
      <c r="B115" s="8" t="s">
        <v>350</v>
      </c>
      <c r="D115" s="8" t="s">
        <v>339</v>
      </c>
      <c r="E115" t="str">
        <f>IFERROR(VLOOKUP(VENTAS[[#This Row],[Code]],INVENTARIO[],5,FALSE),"-")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49"/>
      <c r="B116" s="8" t="s">
        <v>350</v>
      </c>
      <c r="D116" s="8" t="s">
        <v>340</v>
      </c>
      <c r="E116" t="str">
        <f>IFERROR(VLOOKUP(VENTAS[[#This Row],[Code]],INVENTARIO[],5,FALSE),"-")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49"/>
      <c r="B117" s="8" t="s">
        <v>350</v>
      </c>
      <c r="D117" s="8" t="s">
        <v>327</v>
      </c>
      <c r="E117" t="str">
        <f>IFERROR(VLOOKUP(VENTAS[[#This Row],[Code]],INVENTARIO[],5,FALSE),"-")</f>
        <v>Top de cuello cruzado con nudo lateral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49"/>
      <c r="B118" s="8" t="s">
        <v>350</v>
      </c>
      <c r="D118" s="8" t="s">
        <v>386</v>
      </c>
      <c r="E118" t="str">
        <f>IFERROR(VLOOKUP(VENTAS[[#This Row],[Code]],INVENTARIO[],5,FALSE),"-")</f>
        <v>Blusa floral de manga farol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49"/>
      <c r="B119" s="8" t="s">
        <v>350</v>
      </c>
      <c r="D119" s="8" t="s">
        <v>333</v>
      </c>
      <c r="E119" t="str">
        <f>IFERROR(VLOOKUP(VENTAS[[#This Row],[Code]],INVENTARIO[],5,FALSE),"-")</f>
        <v>Camiseta corta de manga farol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49"/>
      <c r="B120" s="8" t="s">
        <v>350</v>
      </c>
      <c r="D120" s="8" t="s">
        <v>334</v>
      </c>
      <c r="E120" t="str">
        <f>IFERROR(VLOOKUP(VENTAS[[#This Row],[Code]],INVENTARIO[],5,FALSE),"-")</f>
        <v>Camiseta corta de manga farol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49"/>
      <c r="B121" s="8" t="s">
        <v>350</v>
      </c>
      <c r="D121" s="8" t="s">
        <v>335</v>
      </c>
      <c r="E121" t="str">
        <f>IFERROR(VLOOKUP(VENTAS[[#This Row],[Code]],INVENTARIO[],5,FALSE),"-")</f>
        <v>Top con nudo lateral de cuello cruzado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49"/>
      <c r="B122" s="8" t="s">
        <v>350</v>
      </c>
      <c r="D122" s="8" t="s">
        <v>337</v>
      </c>
      <c r="E122" t="str">
        <f>IFERROR(VLOOKUP(VENTAS[[#This Row],[Code]],INVENTARIO[],5,FALSE),"-")</f>
        <v>Top con nudo lateral de cuello cruzado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49"/>
      <c r="B123" s="8" t="s">
        <v>350</v>
      </c>
      <c r="D123" s="8" t="s">
        <v>331</v>
      </c>
      <c r="E123" t="str">
        <f>IFERROR(VLOOKUP(VENTAS[[#This Row],[Code]],INVENTARIO[],5,FALSE),"-")</f>
        <v>Top de cuello cuadrado con puntada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49"/>
      <c r="B124" s="8" t="s">
        <v>350</v>
      </c>
      <c r="D124" s="8" t="s">
        <v>329</v>
      </c>
      <c r="E124" t="str">
        <f>IFERROR(VLOOKUP(VENTAS[[#This Row],[Code]],INVENTARIO[],5,FALSE),"-")</f>
        <v>Top de cuello cuadrado con puntada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14" x14ac:dyDescent="0.15">
      <c r="A125" s="49"/>
      <c r="B125" s="8" t="s">
        <v>350</v>
      </c>
      <c r="D125" s="8" t="s">
        <v>342</v>
      </c>
      <c r="E125" t="str">
        <f>IFERROR(VLOOKUP(VENTAS[[#This Row],[Code]],INVENTARIO[],5,FALSE),"-")</f>
        <v>Top de cuello cruzado con nudo lateral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49"/>
      <c r="B126" s="8" t="s">
        <v>350</v>
      </c>
      <c r="D126" s="8" t="s">
        <v>462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49">
        <v>45045</v>
      </c>
      <c r="C127" s="8" t="s">
        <v>635</v>
      </c>
      <c r="D127" s="8" t="s">
        <v>397</v>
      </c>
      <c r="E127" t="str">
        <f>IFERROR(VLOOKUP(VENTAS[[#This Row],[Code]],INVENTARIO[],5,FALSE),"-")</f>
        <v>Pareo pantalón en malla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14" x14ac:dyDescent="0.15">
      <c r="A128" s="49">
        <v>45045</v>
      </c>
      <c r="C128" s="8" t="s">
        <v>636</v>
      </c>
      <c r="D128" s="8" t="s">
        <v>453</v>
      </c>
      <c r="E128" t="str">
        <f>IFERROR(VLOOKUP(VENTAS[[#This Row],[Code]],INVENTARIO[],5,FALSE),"-")</f>
        <v>Bañador con estampado de girasol con cover up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49">
        <v>45045</v>
      </c>
      <c r="C129" s="8" t="s">
        <v>637</v>
      </c>
      <c r="D129" s="8" t="s">
        <v>285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49">
        <v>45045</v>
      </c>
      <c r="C130" s="8" t="s">
        <v>638</v>
      </c>
      <c r="D130" s="8" t="s">
        <v>288</v>
      </c>
      <c r="E130" t="str">
        <f>IFERROR(VLOOKUP(VENTAS[[#This Row],[Code]],INVENTARIO[],5,FALSE),"-")</f>
        <v>Vestido floral con abertura trasera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49">
        <v>45045</v>
      </c>
      <c r="C131" s="8" t="s">
        <v>639</v>
      </c>
      <c r="D131" s="8" t="s">
        <v>296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49"/>
      <c r="B132" s="8" t="s">
        <v>350</v>
      </c>
      <c r="D132" s="8" t="s">
        <v>441</v>
      </c>
      <c r="E132" t="str">
        <f>IFERROR(VLOOKUP(VENTAS[[#This Row],[Code]],INVENTARIO[],5,FALSE),"-")</f>
        <v>Top acanalado sin mangas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v>0</v>
      </c>
    </row>
    <row r="133" spans="1:10" ht="14" x14ac:dyDescent="0.15">
      <c r="A133" s="49"/>
      <c r="B133" s="8" t="s">
        <v>350</v>
      </c>
      <c r="D133" s="8" t="s">
        <v>443</v>
      </c>
      <c r="E133" t="str">
        <f>IFERROR(VLOOKUP(VENTAS[[#This Row],[Code]],INVENTARIO[],5,FALSE),"-")</f>
        <v>Top acanalado sin mangas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v>0</v>
      </c>
    </row>
    <row r="134" spans="1:10" ht="28" x14ac:dyDescent="0.15">
      <c r="A134" s="48">
        <v>45047</v>
      </c>
      <c r="B134" s="8"/>
      <c r="C134" s="8" t="s">
        <v>739</v>
      </c>
      <c r="D134" s="8" t="s">
        <v>450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5">
        <v>20</v>
      </c>
      <c r="H134" s="15">
        <f>IFERROR(VLOOKUP(VENTAS[[#This Row],[Code]],INVENTARIO[],24,FALSE),"-")</f>
        <v>14.76611111111111</v>
      </c>
      <c r="I134" s="15">
        <f>(VENTAS[[#This Row],[Precio Venta]]-VENTAS[[#This Row],[Costo]])*VENTAS[[#This Row],[Cantidad]]</f>
        <v>5.2338888888888899</v>
      </c>
      <c r="J134" s="15">
        <f>VENTAS[[#This Row],[Ganancia]]*0.1</f>
        <v>0.52338888888888901</v>
      </c>
    </row>
    <row r="135" spans="1:10" ht="14" x14ac:dyDescent="0.15">
      <c r="A135" s="48">
        <v>45047</v>
      </c>
      <c r="B135" s="8"/>
      <c r="C135" s="8" t="s">
        <v>739</v>
      </c>
      <c r="D135" s="8" t="s">
        <v>366</v>
      </c>
      <c r="E135" t="str">
        <f>IFERROR(VLOOKUP(VENTAS[[#This Row],[Code]],INVENTARIO[],5,FALSE),"-")</f>
        <v>Sets de Bikini Casual</v>
      </c>
      <c r="F135" s="4">
        <v>1</v>
      </c>
      <c r="G135" s="15">
        <v>25</v>
      </c>
      <c r="H135" s="15">
        <f>IFERROR(VLOOKUP(VENTAS[[#This Row],[Code]],INVENTARIO[],24,FALSE),"-")</f>
        <v>14.42611111111111</v>
      </c>
      <c r="I135" s="15">
        <f>(VENTAS[[#This Row],[Precio Venta]]-VENTAS[[#This Row],[Costo]])*VENTAS[[#This Row],[Cantidad]]</f>
        <v>10.57388888888889</v>
      </c>
      <c r="J135" s="15">
        <f>VENTAS[[#This Row],[Ganancia]]*0.1</f>
        <v>1.0573888888888889</v>
      </c>
    </row>
    <row r="136" spans="1:10" ht="14" x14ac:dyDescent="0.15">
      <c r="A136" s="48">
        <v>45047</v>
      </c>
      <c r="B136" s="8"/>
      <c r="C136" s="8" t="s">
        <v>740</v>
      </c>
      <c r="D136" s="8" t="s">
        <v>276</v>
      </c>
      <c r="E136" t="str">
        <f>IFERROR(VLOOKUP(VENTAS[[#This Row],[Code]],INVENTARIO[],5,FALSE),"-")</f>
        <v>Vestido con estampado floral pecho con fruncido</v>
      </c>
      <c r="F136" s="4">
        <v>1</v>
      </c>
      <c r="G136" s="15">
        <v>15</v>
      </c>
      <c r="H136" s="15">
        <f>IFERROR(VLOOKUP(VENTAS[[#This Row],[Code]],INVENTARIO[],24,FALSE),"-")</f>
        <v>10.722222222222221</v>
      </c>
      <c r="I136" s="15">
        <f>(VENTAS[[#This Row],[Precio Venta]]-VENTAS[[#This Row],[Costo]])*VENTAS[[#This Row],[Cantidad]]</f>
        <v>4.2777777777777786</v>
      </c>
      <c r="J136" s="15">
        <f>VENTAS[[#This Row],[Ganancia]]*0.1</f>
        <v>0.42777777777777787</v>
      </c>
    </row>
    <row r="137" spans="1:10" ht="14" x14ac:dyDescent="0.15">
      <c r="A137" s="48"/>
      <c r="B137" s="8" t="s">
        <v>741</v>
      </c>
      <c r="C137" s="8"/>
      <c r="D137" s="8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5">
        <v>25</v>
      </c>
      <c r="H137" s="15">
        <f>IFERROR(VLOOKUP(VENTAS[[#This Row],[Code]],INVENTARIO[],24,FALSE),"-")</f>
        <v>16.77277777777778</v>
      </c>
      <c r="I137" s="15">
        <f>(VENTAS[[#This Row],[Precio Venta]]-VENTAS[[#This Row],[Costo]])*VENTAS[[#This Row],[Cantidad]]</f>
        <v>8.2272222222222204</v>
      </c>
      <c r="J137" s="15">
        <f>VENTAS[[#This Row],[Ganancia]]*0.1</f>
        <v>0.82272222222222213</v>
      </c>
    </row>
    <row r="138" spans="1:10" ht="28" x14ac:dyDescent="0.15">
      <c r="A138" s="48"/>
      <c r="B138" s="8" t="s">
        <v>741</v>
      </c>
      <c r="C138" s="8"/>
      <c r="D138" s="8" t="s">
        <v>315</v>
      </c>
      <c r="E138" t="str">
        <f>IFERROR(VLOOKUP(VENTAS[[#This Row],[Code]],INVENTARIO[],5,FALSE),"-")</f>
        <v>SHEIN VCAY Camisa amplia con dibujo multicolor face line art_XS</v>
      </c>
      <c r="F138" s="4">
        <v>1</v>
      </c>
      <c r="G138" s="15">
        <v>25</v>
      </c>
      <c r="H138" s="15">
        <f>IFERROR(VLOOKUP(VENTAS[[#This Row],[Code]],INVENTARIO[],24,FALSE),"-")</f>
        <v>16.256666666666668</v>
      </c>
      <c r="I138" s="15">
        <f>(VENTAS[[#This Row],[Precio Venta]]-VENTAS[[#This Row],[Costo]])*VENTAS[[#This Row],[Cantidad]]</f>
        <v>8.7433333333333323</v>
      </c>
      <c r="J138" s="15">
        <f>VENTAS[[#This Row],[Ganancia]]*0.1</f>
        <v>0.8743333333333333</v>
      </c>
    </row>
    <row r="139" spans="1:10" ht="14" x14ac:dyDescent="0.15">
      <c r="A139" s="48"/>
      <c r="B139" s="8"/>
      <c r="C139" s="8"/>
      <c r="D139" s="8" t="s">
        <v>401</v>
      </c>
      <c r="E139" t="str">
        <f>IFERROR(VLOOKUP(VENTAS[[#This Row],[Code]],INVENTARIO[],5,FALSE),"-")</f>
        <v>Pareo Falda transparente</v>
      </c>
      <c r="F139" s="4">
        <v>1</v>
      </c>
      <c r="G139" s="15">
        <v>8</v>
      </c>
      <c r="H139" s="15">
        <f>IFERROR(VLOOKUP(VENTAS[[#This Row],[Code]],INVENTARIO[],24,FALSE),"-")</f>
        <v>4.3372222222222225</v>
      </c>
      <c r="I139" s="15">
        <f>(VENTAS[[#This Row],[Precio Venta]]-VENTAS[[#This Row],[Costo]])*VENTAS[[#This Row],[Cantidad]]</f>
        <v>3.6627777777777775</v>
      </c>
      <c r="J139" s="15">
        <f>VENTAS[[#This Row],[Ganancia]]*0.1</f>
        <v>0.36627777777777776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A232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60" customWidth="1"/>
    <col min="2" max="2" width="83.83203125" style="60" customWidth="1"/>
    <col min="3" max="16384" width="10.83203125" style="60"/>
  </cols>
  <sheetData>
    <row r="1" spans="1:2" ht="14" x14ac:dyDescent="0.15">
      <c r="A1" s="60" t="s">
        <v>15</v>
      </c>
      <c r="B1" s="60" t="s">
        <v>8</v>
      </c>
    </row>
    <row r="2" spans="1:2" ht="14" x14ac:dyDescent="0.15">
      <c r="A2" s="60" t="s">
        <v>308</v>
      </c>
      <c r="B2" s="64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0" t="s">
        <v>309</v>
      </c>
      <c r="B3" s="64" t="str">
        <f t="shared" si="0"/>
        <v>https://github.com/uberboutique/whataform-repo/raw/main/pictures/A0008.jpg</v>
      </c>
    </row>
    <row r="4" spans="1:2" ht="14" x14ac:dyDescent="0.15">
      <c r="A4" s="60" t="s">
        <v>310</v>
      </c>
      <c r="B4" s="64" t="str">
        <f t="shared" si="0"/>
        <v>https://github.com/uberboutique/whataform-repo/raw/main/pictures/A0009.jpg</v>
      </c>
    </row>
    <row r="5" spans="1:2" ht="14" x14ac:dyDescent="0.15">
      <c r="A5" s="60" t="s">
        <v>311</v>
      </c>
      <c r="B5" s="64" t="str">
        <f t="shared" si="0"/>
        <v>https://github.com/uberboutique/whataform-repo/raw/main/pictures/A0010.jpg</v>
      </c>
    </row>
    <row r="6" spans="1:2" ht="14" x14ac:dyDescent="0.15">
      <c r="A6" s="60" t="s">
        <v>313</v>
      </c>
      <c r="B6" s="64" t="str">
        <f t="shared" si="0"/>
        <v>https://github.com/uberboutique/whataform-repo/raw/main/pictures/A0012.jpg</v>
      </c>
    </row>
    <row r="7" spans="1:2" ht="14" x14ac:dyDescent="0.15">
      <c r="A7" s="60" t="s">
        <v>464</v>
      </c>
      <c r="B7" s="64" t="str">
        <f t="shared" si="0"/>
        <v>https://github.com/uberboutique/whataform-repo/raw/main/pictures/A0013.jpg</v>
      </c>
    </row>
    <row r="8" spans="1:2" ht="14" x14ac:dyDescent="0.15">
      <c r="A8" s="60" t="s">
        <v>465</v>
      </c>
      <c r="B8" s="64" t="str">
        <f t="shared" si="0"/>
        <v>https://github.com/uberboutique/whataform-repo/raw/main/pictures/A0014.jpg</v>
      </c>
    </row>
    <row r="9" spans="1:2" ht="14" x14ac:dyDescent="0.15">
      <c r="A9" s="60" t="s">
        <v>412</v>
      </c>
      <c r="B9" s="64" t="str">
        <f t="shared" si="0"/>
        <v>https://github.com/uberboutique/whataform-repo/raw/main/pictures/A0015.jpg</v>
      </c>
    </row>
    <row r="10" spans="1:2" ht="14" x14ac:dyDescent="0.15">
      <c r="A10" s="60" t="s">
        <v>658</v>
      </c>
      <c r="B10" s="64" t="str">
        <f t="shared" si="0"/>
        <v>https://github.com/uberboutique/whataform-repo/raw/main/pictures/A0016.jpg</v>
      </c>
    </row>
    <row r="11" spans="1:2" ht="14" x14ac:dyDescent="0.15">
      <c r="A11" s="60" t="s">
        <v>659</v>
      </c>
      <c r="B11" s="64" t="str">
        <f t="shared" si="0"/>
        <v>https://github.com/uberboutique/whataform-repo/raw/main/pictures/A0017.jpg</v>
      </c>
    </row>
    <row r="12" spans="1:2" ht="14" x14ac:dyDescent="0.15">
      <c r="A12" s="60" t="s">
        <v>690</v>
      </c>
      <c r="B12" s="64" t="str">
        <f t="shared" si="0"/>
        <v>https://github.com/uberboutique/whataform-repo/raw/main/pictures/A0019.jpg</v>
      </c>
    </row>
    <row r="13" spans="1:2" ht="14" x14ac:dyDescent="0.15">
      <c r="A13" s="60" t="s">
        <v>101</v>
      </c>
      <c r="B13" s="64" t="str">
        <f t="shared" si="0"/>
        <v>https://github.com/uberboutique/whataform-repo/raw/main/pictures/B0001.jpg</v>
      </c>
    </row>
    <row r="14" spans="1:2" ht="14" x14ac:dyDescent="0.15">
      <c r="A14" s="60" t="s">
        <v>102</v>
      </c>
      <c r="B14" s="64" t="str">
        <f t="shared" si="0"/>
        <v>https://github.com/uberboutique/whataform-repo/raw/main/pictures/B0002.jpg</v>
      </c>
    </row>
    <row r="15" spans="1:2" ht="14" x14ac:dyDescent="0.15">
      <c r="A15" s="60" t="s">
        <v>103</v>
      </c>
      <c r="B15" s="64" t="str">
        <f t="shared" si="0"/>
        <v>https://github.com/uberboutique/whataform-repo/raw/main/pictures/B0003.jpg</v>
      </c>
    </row>
    <row r="16" spans="1:2" ht="14" x14ac:dyDescent="0.15">
      <c r="A16" s="60" t="s">
        <v>104</v>
      </c>
      <c r="B16" s="64" t="str">
        <f t="shared" si="0"/>
        <v>https://github.com/uberboutique/whataform-repo/raw/main/pictures/B0004.jpg</v>
      </c>
    </row>
    <row r="17" spans="1:2" ht="14" x14ac:dyDescent="0.15">
      <c r="A17" s="60" t="s">
        <v>105</v>
      </c>
      <c r="B17" s="64" t="str">
        <f t="shared" si="0"/>
        <v>https://github.com/uberboutique/whataform-repo/raw/main/pictures/B0005.jpg</v>
      </c>
    </row>
    <row r="18" spans="1:2" ht="14" x14ac:dyDescent="0.15">
      <c r="A18" s="60" t="s">
        <v>116</v>
      </c>
      <c r="B18" s="64" t="str">
        <f t="shared" si="0"/>
        <v>https://github.com/uberboutique/whataform-repo/raw/main/pictures/B0006.jpg</v>
      </c>
    </row>
    <row r="19" spans="1:2" ht="14" x14ac:dyDescent="0.15">
      <c r="A19" s="60" t="s">
        <v>121</v>
      </c>
      <c r="B19" s="64" t="str">
        <f t="shared" si="0"/>
        <v>https://github.com/uberboutique/whataform-repo/raw/main/pictures/B0007.jpg</v>
      </c>
    </row>
    <row r="20" spans="1:2" ht="14" x14ac:dyDescent="0.15">
      <c r="A20" s="60" t="s">
        <v>122</v>
      </c>
      <c r="B20" s="64" t="str">
        <f t="shared" si="0"/>
        <v>https://github.com/uberboutique/whataform-repo/raw/main/pictures/B0008.jpg</v>
      </c>
    </row>
    <row r="21" spans="1:2" ht="14" x14ac:dyDescent="0.15">
      <c r="A21" s="60" t="s">
        <v>128</v>
      </c>
      <c r="B21" s="64" t="str">
        <f t="shared" si="0"/>
        <v>https://github.com/uberboutique/whataform-repo/raw/main/pictures/B0009.jpg</v>
      </c>
    </row>
    <row r="22" spans="1:2" ht="14" x14ac:dyDescent="0.15">
      <c r="A22" s="60" t="s">
        <v>129</v>
      </c>
      <c r="B22" s="64" t="str">
        <f t="shared" si="0"/>
        <v>https://github.com/uberboutique/whataform-repo/raw/main/pictures/B0010.jpg</v>
      </c>
    </row>
    <row r="23" spans="1:2" ht="14" x14ac:dyDescent="0.15">
      <c r="A23" s="60" t="s">
        <v>130</v>
      </c>
      <c r="B23" s="64" t="str">
        <f t="shared" si="0"/>
        <v>https://github.com/uberboutique/whataform-repo/raw/main/pictures/B0011.jpg</v>
      </c>
    </row>
    <row r="24" spans="1:2" ht="14" x14ac:dyDescent="0.15">
      <c r="A24" s="60" t="s">
        <v>133</v>
      </c>
      <c r="B24" s="64" t="str">
        <f t="shared" si="0"/>
        <v>https://github.com/uberboutique/whataform-repo/raw/main/pictures/B0012.jpg</v>
      </c>
    </row>
    <row r="25" spans="1:2" ht="14" x14ac:dyDescent="0.15">
      <c r="A25" s="60" t="s">
        <v>134</v>
      </c>
      <c r="B25" s="64" t="str">
        <f t="shared" si="0"/>
        <v>https://github.com/uberboutique/whataform-repo/raw/main/pictures/B0013.jpg</v>
      </c>
    </row>
    <row r="26" spans="1:2" ht="14" x14ac:dyDescent="0.15">
      <c r="A26" s="60" t="s">
        <v>135</v>
      </c>
      <c r="B26" s="64" t="str">
        <f t="shared" si="0"/>
        <v>https://github.com/uberboutique/whataform-repo/raw/main/pictures/B0014.jpg</v>
      </c>
    </row>
    <row r="27" spans="1:2" ht="14" x14ac:dyDescent="0.15">
      <c r="A27" s="60" t="s">
        <v>136</v>
      </c>
      <c r="B27" s="64" t="str">
        <f t="shared" si="0"/>
        <v>https://github.com/uberboutique/whataform-repo/raw/main/pictures/B0015.jpg</v>
      </c>
    </row>
    <row r="28" spans="1:2" ht="14" x14ac:dyDescent="0.15">
      <c r="A28" s="60" t="s">
        <v>137</v>
      </c>
      <c r="B28" s="64" t="str">
        <f t="shared" si="0"/>
        <v>https://github.com/uberboutique/whataform-repo/raw/main/pictures/B0016.jpg</v>
      </c>
    </row>
    <row r="29" spans="1:2" ht="14" x14ac:dyDescent="0.15">
      <c r="A29" s="60" t="s">
        <v>138</v>
      </c>
      <c r="B29" s="64" t="str">
        <f t="shared" si="0"/>
        <v>https://github.com/uberboutique/whataform-repo/raw/main/pictures/B0017.jpg</v>
      </c>
    </row>
    <row r="30" spans="1:2" ht="14" x14ac:dyDescent="0.15">
      <c r="A30" s="60" t="s">
        <v>146</v>
      </c>
      <c r="B30" s="64" t="str">
        <f t="shared" si="0"/>
        <v>https://github.com/uberboutique/whataform-repo/raw/main/pictures/B0018.jpg</v>
      </c>
    </row>
    <row r="31" spans="1:2" ht="14" x14ac:dyDescent="0.15">
      <c r="A31" s="60" t="s">
        <v>314</v>
      </c>
      <c r="B31" s="64" t="str">
        <f t="shared" si="0"/>
        <v>https://github.com/uberboutique/whataform-repo/raw/main/pictures/B0019.jpg</v>
      </c>
    </row>
    <row r="32" spans="1:2" ht="14" x14ac:dyDescent="0.15">
      <c r="A32" s="60" t="s">
        <v>316</v>
      </c>
      <c r="B32" s="64" t="str">
        <f t="shared" si="0"/>
        <v>https://github.com/uberboutique/whataform-repo/raw/main/pictures/B0021.jpg</v>
      </c>
    </row>
    <row r="33" spans="1:2" ht="14" x14ac:dyDescent="0.15">
      <c r="A33" s="60" t="s">
        <v>317</v>
      </c>
      <c r="B33" s="64" t="str">
        <f t="shared" si="0"/>
        <v>https://github.com/uberboutique/whataform-repo/raw/main/pictures/B0022.jpg</v>
      </c>
    </row>
    <row r="34" spans="1:2" ht="14" x14ac:dyDescent="0.15">
      <c r="A34" s="60" t="s">
        <v>319</v>
      </c>
      <c r="B34" s="64" t="str">
        <f t="shared" si="0"/>
        <v>https://github.com/uberboutique/whataform-repo/raw/main/pictures/B0024.jpg</v>
      </c>
    </row>
    <row r="35" spans="1:2" ht="14" x14ac:dyDescent="0.15">
      <c r="A35" s="60" t="s">
        <v>321</v>
      </c>
      <c r="B35" s="64" t="str">
        <f t="shared" si="0"/>
        <v>https://github.com/uberboutique/whataform-repo/raw/main/pictures/B0026.jpg</v>
      </c>
    </row>
    <row r="36" spans="1:2" ht="14" x14ac:dyDescent="0.15">
      <c r="A36" s="60" t="s">
        <v>322</v>
      </c>
      <c r="B36" s="64" t="str">
        <f t="shared" si="0"/>
        <v>https://github.com/uberboutique/whataform-repo/raw/main/pictures/B0027.jpg</v>
      </c>
    </row>
    <row r="37" spans="1:2" ht="14" x14ac:dyDescent="0.15">
      <c r="A37" s="60" t="s">
        <v>323</v>
      </c>
      <c r="B37" s="64" t="str">
        <f t="shared" si="0"/>
        <v>https://github.com/uberboutique/whataform-repo/raw/main/pictures/B0028.jpg</v>
      </c>
    </row>
    <row r="38" spans="1:2" ht="14" x14ac:dyDescent="0.15">
      <c r="A38" s="60" t="s">
        <v>326</v>
      </c>
      <c r="B38" s="64" t="str">
        <f t="shared" si="0"/>
        <v>https://github.com/uberboutique/whataform-repo/raw/main/pictures/B0031.jpg</v>
      </c>
    </row>
    <row r="39" spans="1:2" ht="14" x14ac:dyDescent="0.15">
      <c r="A39" s="60" t="s">
        <v>327</v>
      </c>
      <c r="B39" s="64" t="str">
        <f t="shared" si="0"/>
        <v>https://github.com/uberboutique/whataform-repo/raw/main/pictures/B0032.jpg</v>
      </c>
    </row>
    <row r="40" spans="1:2" ht="14" x14ac:dyDescent="0.15">
      <c r="A40" s="60" t="s">
        <v>328</v>
      </c>
      <c r="B40" s="64" t="str">
        <f t="shared" si="0"/>
        <v>https://github.com/uberboutique/whataform-repo/raw/main/pictures/B0033.jpg</v>
      </c>
    </row>
    <row r="41" spans="1:2" ht="14" x14ac:dyDescent="0.15">
      <c r="A41" s="60" t="s">
        <v>329</v>
      </c>
      <c r="B41" s="64" t="str">
        <f t="shared" si="0"/>
        <v>https://github.com/uberboutique/whataform-repo/raw/main/pictures/B0034.jpg</v>
      </c>
    </row>
    <row r="42" spans="1:2" ht="14" x14ac:dyDescent="0.15">
      <c r="A42" s="60" t="s">
        <v>330</v>
      </c>
      <c r="B42" s="64" t="str">
        <f t="shared" si="0"/>
        <v>https://github.com/uberboutique/whataform-repo/raw/main/pictures/B0035.jpg</v>
      </c>
    </row>
    <row r="43" spans="1:2" ht="14" x14ac:dyDescent="0.15">
      <c r="A43" s="60" t="s">
        <v>331</v>
      </c>
      <c r="B43" s="64" t="str">
        <f t="shared" si="0"/>
        <v>https://github.com/uberboutique/whataform-repo/raw/main/pictures/B0036.jpg</v>
      </c>
    </row>
    <row r="44" spans="1:2" ht="14" x14ac:dyDescent="0.15">
      <c r="A44" s="60" t="s">
        <v>332</v>
      </c>
      <c r="B44" s="64" t="str">
        <f t="shared" si="0"/>
        <v>https://github.com/uberboutique/whataform-repo/raw/main/pictures/B0037.jpg</v>
      </c>
    </row>
    <row r="45" spans="1:2" ht="14" x14ac:dyDescent="0.15">
      <c r="A45" s="60" t="s">
        <v>333</v>
      </c>
      <c r="B45" s="64" t="str">
        <f t="shared" si="0"/>
        <v>https://github.com/uberboutique/whataform-repo/raw/main/pictures/B0038.jpg</v>
      </c>
    </row>
    <row r="46" spans="1:2" ht="14" x14ac:dyDescent="0.15">
      <c r="A46" s="60" t="s">
        <v>335</v>
      </c>
      <c r="B46" s="64" t="str">
        <f t="shared" si="0"/>
        <v>https://github.com/uberboutique/whataform-repo/raw/main/pictures/B0040.jpg</v>
      </c>
    </row>
    <row r="47" spans="1:2" ht="14" x14ac:dyDescent="0.15">
      <c r="A47" s="60" t="s">
        <v>341</v>
      </c>
      <c r="B47" s="64" t="str">
        <f t="shared" si="0"/>
        <v>https://github.com/uberboutique/whataform-repo/raw/main/pictures/B0046.jpg</v>
      </c>
    </row>
    <row r="48" spans="1:2" ht="14" x14ac:dyDescent="0.15">
      <c r="A48" s="60" t="s">
        <v>343</v>
      </c>
      <c r="B48" s="64" t="str">
        <f t="shared" si="0"/>
        <v>https://github.com/uberboutique/whataform-repo/raw/main/pictures/B0048.jpg</v>
      </c>
    </row>
    <row r="49" spans="1:2" ht="14" x14ac:dyDescent="0.15">
      <c r="A49" s="60" t="s">
        <v>435</v>
      </c>
      <c r="B49" s="64" t="str">
        <f t="shared" si="0"/>
        <v>https://github.com/uberboutique/whataform-repo/raw/main/pictures/B0051.jpg</v>
      </c>
    </row>
    <row r="50" spans="1:2" ht="14" x14ac:dyDescent="0.15">
      <c r="A50" s="60" t="s">
        <v>436</v>
      </c>
      <c r="B50" s="64" t="str">
        <f t="shared" si="0"/>
        <v>https://github.com/uberboutique/whataform-repo/raw/main/pictures/B0052.jpg</v>
      </c>
    </row>
    <row r="51" spans="1:2" ht="14" x14ac:dyDescent="0.15">
      <c r="A51" s="60" t="s">
        <v>440</v>
      </c>
      <c r="B51" s="64" t="str">
        <f t="shared" si="0"/>
        <v>https://github.com/uberboutique/whataform-repo/raw/main/pictures/B0053.jpg</v>
      </c>
    </row>
    <row r="52" spans="1:2" ht="14" x14ac:dyDescent="0.15">
      <c r="A52" s="60" t="s">
        <v>442</v>
      </c>
      <c r="B52" s="64" t="str">
        <f t="shared" si="0"/>
        <v>https://github.com/uberboutique/whataform-repo/raw/main/pictures/B0055.jpg</v>
      </c>
    </row>
    <row r="53" spans="1:2" ht="14" x14ac:dyDescent="0.15">
      <c r="A53" s="60" t="s">
        <v>711</v>
      </c>
      <c r="B53" s="64" t="str">
        <f t="shared" si="0"/>
        <v>https://github.com/uberboutique/whataform-repo/raw/main/pictures/B0058.jpg</v>
      </c>
    </row>
    <row r="54" spans="1:2" ht="14" x14ac:dyDescent="0.15">
      <c r="A54" s="60" t="s">
        <v>652</v>
      </c>
      <c r="B54" s="64" t="str">
        <f t="shared" si="0"/>
        <v>https://github.com/uberboutique/whataform-repo/raw/main/pictures/B0059.jpg</v>
      </c>
    </row>
    <row r="55" spans="1:2" ht="14" x14ac:dyDescent="0.15">
      <c r="A55" s="60" t="s">
        <v>669</v>
      </c>
      <c r="B55" s="64" t="str">
        <f t="shared" si="0"/>
        <v>https://github.com/uberboutique/whataform-repo/raw/main/pictures/B00059.jpg</v>
      </c>
    </row>
    <row r="56" spans="1:2" ht="14" x14ac:dyDescent="0.15">
      <c r="A56" s="60" t="s">
        <v>653</v>
      </c>
      <c r="B56" s="64" t="str">
        <f t="shared" si="0"/>
        <v>https://github.com/uberboutique/whataform-repo/raw/main/pictures/B0060.jpg</v>
      </c>
    </row>
    <row r="57" spans="1:2" ht="14" x14ac:dyDescent="0.15">
      <c r="A57" s="60" t="s">
        <v>670</v>
      </c>
      <c r="B57" s="64" t="str">
        <f t="shared" si="0"/>
        <v>https://github.com/uberboutique/whataform-repo/raw/main/pictures/B00060.jpg</v>
      </c>
    </row>
    <row r="58" spans="1:2" ht="14" x14ac:dyDescent="0.15">
      <c r="A58" s="60" t="s">
        <v>654</v>
      </c>
      <c r="B58" s="64" t="str">
        <f t="shared" si="0"/>
        <v>https://github.com/uberboutique/whataform-repo/raw/main/pictures/B0061.jpg</v>
      </c>
    </row>
    <row r="59" spans="1:2" ht="14" x14ac:dyDescent="0.15">
      <c r="A59" s="60" t="s">
        <v>671</v>
      </c>
      <c r="B59" s="64" t="str">
        <f t="shared" si="0"/>
        <v>https://github.com/uberboutique/whataform-repo/raw/main/pictures/B00061.jpg</v>
      </c>
    </row>
    <row r="60" spans="1:2" ht="14" x14ac:dyDescent="0.15">
      <c r="A60" s="60" t="s">
        <v>656</v>
      </c>
      <c r="B60" s="64" t="str">
        <f t="shared" si="0"/>
        <v>https://github.com/uberboutique/whataform-repo/raw/main/pictures/B0062.jpg</v>
      </c>
    </row>
    <row r="61" spans="1:2" ht="14" x14ac:dyDescent="0.15">
      <c r="A61" s="60" t="s">
        <v>672</v>
      </c>
      <c r="B61" s="64" t="str">
        <f t="shared" si="0"/>
        <v>https://github.com/uberboutique/whataform-repo/raw/main/pictures/B00062.jpg</v>
      </c>
    </row>
    <row r="62" spans="1:2" ht="14" x14ac:dyDescent="0.15">
      <c r="A62" s="60" t="s">
        <v>657</v>
      </c>
      <c r="B62" s="64" t="str">
        <f t="shared" si="0"/>
        <v>https://github.com/uberboutique/whataform-repo/raw/main/pictures/B0063.jpg</v>
      </c>
    </row>
    <row r="63" spans="1:2" ht="14" x14ac:dyDescent="0.15">
      <c r="A63" s="60" t="s">
        <v>680</v>
      </c>
      <c r="B63" s="64" t="str">
        <f t="shared" si="0"/>
        <v>https://github.com/uberboutique/whataform-repo/raw/main/pictures/B0064.jpg</v>
      </c>
    </row>
    <row r="64" spans="1:2" ht="14" x14ac:dyDescent="0.15">
      <c r="A64" s="60" t="s">
        <v>682</v>
      </c>
      <c r="B64" s="64" t="str">
        <f t="shared" si="0"/>
        <v>https://github.com/uberboutique/whataform-repo/raw/main/pictures/B0065.jpg</v>
      </c>
    </row>
    <row r="65" spans="1:2" ht="14" x14ac:dyDescent="0.15">
      <c r="A65" s="60" t="s">
        <v>683</v>
      </c>
      <c r="B65" s="64" t="str">
        <f t="shared" si="0"/>
        <v>https://github.com/uberboutique/whataform-repo/raw/main/pictures/B0066.jpg</v>
      </c>
    </row>
    <row r="66" spans="1:2" ht="14" x14ac:dyDescent="0.15">
      <c r="A66" s="60" t="s">
        <v>684</v>
      </c>
      <c r="B66" s="64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0" t="s">
        <v>694</v>
      </c>
      <c r="B67" s="64" t="str">
        <f t="shared" si="1"/>
        <v>https://github.com/uberboutique/whataform-repo/raw/main/pictures/B0068.jpg</v>
      </c>
    </row>
    <row r="68" spans="1:2" ht="14" x14ac:dyDescent="0.15">
      <c r="A68" s="60" t="s">
        <v>695</v>
      </c>
      <c r="B68" s="64" t="str">
        <f t="shared" si="1"/>
        <v>https://github.com/uberboutique/whataform-repo/raw/main/pictures/B0069.jpg</v>
      </c>
    </row>
    <row r="69" spans="1:2" ht="14" x14ac:dyDescent="0.15">
      <c r="A69" s="60" t="s">
        <v>697</v>
      </c>
      <c r="B69" s="64" t="str">
        <f t="shared" si="1"/>
        <v>https://github.com/uberboutique/whataform-repo/raw/main/pictures/B0079.jpg</v>
      </c>
    </row>
    <row r="70" spans="1:2" ht="14" x14ac:dyDescent="0.15">
      <c r="A70" s="60" t="s">
        <v>431</v>
      </c>
      <c r="B70" s="64" t="str">
        <f t="shared" si="1"/>
        <v>https://github.com/uberboutique/whataform-repo/raw/main/pictures/B00098.jpg</v>
      </c>
    </row>
    <row r="71" spans="1:2" ht="14" x14ac:dyDescent="0.15">
      <c r="A71" s="60" t="s">
        <v>430</v>
      </c>
      <c r="B71" s="64" t="str">
        <f t="shared" si="1"/>
        <v>https://github.com/uberboutique/whataform-repo/raw/main/pictures/B00156.jpg</v>
      </c>
    </row>
    <row r="72" spans="1:2" ht="14" x14ac:dyDescent="0.15">
      <c r="A72" s="60" t="s">
        <v>677</v>
      </c>
      <c r="B72" s="64" t="str">
        <f t="shared" si="1"/>
        <v>https://github.com/uberboutique/whataform-repo/raw/main/pictures/BE0006.jpg</v>
      </c>
    </row>
    <row r="73" spans="1:2" ht="14" x14ac:dyDescent="0.15">
      <c r="A73" s="60" t="s">
        <v>707</v>
      </c>
      <c r="B73" s="64" t="str">
        <f t="shared" si="1"/>
        <v>https://github.com/uberboutique/whataform-repo/raw/main/pictures/BE0007.jpg</v>
      </c>
    </row>
    <row r="74" spans="1:2" ht="14" x14ac:dyDescent="0.15">
      <c r="A74" s="60" t="s">
        <v>359</v>
      </c>
      <c r="B74" s="64" t="str">
        <f t="shared" si="1"/>
        <v>https://github.com/uberboutique/whataform-repo/raw/main/pictures/BI0001.jpg</v>
      </c>
    </row>
    <row r="75" spans="1:2" ht="14" x14ac:dyDescent="0.15">
      <c r="A75" s="60" t="s">
        <v>360</v>
      </c>
      <c r="B75" s="64" t="str">
        <f t="shared" si="1"/>
        <v>https://github.com/uberboutique/whataform-repo/raw/main/pictures/BI0002.jpg</v>
      </c>
    </row>
    <row r="76" spans="1:2" ht="14" x14ac:dyDescent="0.15">
      <c r="A76" s="60" t="s">
        <v>361</v>
      </c>
      <c r="B76" s="64" t="str">
        <f t="shared" si="1"/>
        <v>https://github.com/uberboutique/whataform-repo/raw/main/pictures/BI0003.jpg</v>
      </c>
    </row>
    <row r="77" spans="1:2" ht="14" x14ac:dyDescent="0.15">
      <c r="A77" s="60" t="s">
        <v>362</v>
      </c>
      <c r="B77" s="64" t="str">
        <f t="shared" si="1"/>
        <v>https://github.com/uberboutique/whataform-repo/raw/main/pictures/BI0004.jpg</v>
      </c>
    </row>
    <row r="78" spans="1:2" ht="14" x14ac:dyDescent="0.15">
      <c r="A78" s="60" t="s">
        <v>363</v>
      </c>
      <c r="B78" s="64" t="str">
        <f t="shared" si="1"/>
        <v>https://github.com/uberboutique/whataform-repo/raw/main/pictures/BI0005.jpg</v>
      </c>
    </row>
    <row r="79" spans="1:2" ht="14" x14ac:dyDescent="0.15">
      <c r="A79" s="60" t="s">
        <v>364</v>
      </c>
      <c r="B79" s="64" t="str">
        <f t="shared" si="1"/>
        <v>https://github.com/uberboutique/whataform-repo/raw/main/pictures/BI0006.jpg</v>
      </c>
    </row>
    <row r="80" spans="1:2" ht="14" x14ac:dyDescent="0.15">
      <c r="A80" s="60" t="s">
        <v>365</v>
      </c>
      <c r="B80" s="64" t="str">
        <f t="shared" si="1"/>
        <v>https://github.com/uberboutique/whataform-repo/raw/main/pictures/BI0007.jpg</v>
      </c>
    </row>
    <row r="81" spans="1:2" ht="14" x14ac:dyDescent="0.15">
      <c r="A81" s="60" t="s">
        <v>366</v>
      </c>
      <c r="B81" s="64" t="str">
        <f t="shared" si="1"/>
        <v>https://github.com/uberboutique/whataform-repo/raw/main/pictures/BI0008.jpg</v>
      </c>
    </row>
    <row r="82" spans="1:2" ht="14" x14ac:dyDescent="0.15">
      <c r="A82" s="60" t="s">
        <v>367</v>
      </c>
      <c r="B82" s="64" t="str">
        <f t="shared" si="1"/>
        <v>https://github.com/uberboutique/whataform-repo/raw/main/pictures/BI0009.jpg</v>
      </c>
    </row>
    <row r="83" spans="1:2" ht="14" x14ac:dyDescent="0.15">
      <c r="A83" s="60" t="s">
        <v>368</v>
      </c>
      <c r="B83" s="64" t="str">
        <f t="shared" si="1"/>
        <v>https://github.com/uberboutique/whataform-repo/raw/main/pictures/BI0010.jpg</v>
      </c>
    </row>
    <row r="84" spans="1:2" ht="14" x14ac:dyDescent="0.15">
      <c r="A84" s="60" t="s">
        <v>369</v>
      </c>
      <c r="B84" s="64" t="str">
        <f t="shared" si="1"/>
        <v>https://github.com/uberboutique/whataform-repo/raw/main/pictures/BI0011.jpg</v>
      </c>
    </row>
    <row r="85" spans="1:2" ht="14" x14ac:dyDescent="0.15">
      <c r="A85" s="60" t="s">
        <v>370</v>
      </c>
      <c r="B85" s="64" t="str">
        <f t="shared" si="1"/>
        <v>https://github.com/uberboutique/whataform-repo/raw/main/pictures/BI0012.jpg</v>
      </c>
    </row>
    <row r="86" spans="1:2" ht="14" x14ac:dyDescent="0.15">
      <c r="A86" s="60" t="s">
        <v>371</v>
      </c>
      <c r="B86" s="64" t="str">
        <f t="shared" si="1"/>
        <v>https://github.com/uberboutique/whataform-repo/raw/main/pictures/BI0013.jpg</v>
      </c>
    </row>
    <row r="87" spans="1:2" ht="14" x14ac:dyDescent="0.15">
      <c r="A87" s="60" t="s">
        <v>376</v>
      </c>
      <c r="B87" s="64" t="str">
        <f t="shared" si="1"/>
        <v>https://github.com/uberboutique/whataform-repo/raw/main/pictures/BI0018.jpg</v>
      </c>
    </row>
    <row r="88" spans="1:2" ht="14" x14ac:dyDescent="0.15">
      <c r="A88" s="60" t="s">
        <v>377</v>
      </c>
      <c r="B88" s="64" t="str">
        <f t="shared" si="1"/>
        <v>https://github.com/uberboutique/whataform-repo/raw/main/pictures/BI0019.jpg</v>
      </c>
    </row>
    <row r="89" spans="1:2" ht="14" x14ac:dyDescent="0.15">
      <c r="A89" s="60" t="s">
        <v>381</v>
      </c>
      <c r="B89" s="64" t="str">
        <f t="shared" si="1"/>
        <v>https://github.com/uberboutique/whataform-repo/raw/main/pictures/BI0023.jpg</v>
      </c>
    </row>
    <row r="90" spans="1:2" ht="14" x14ac:dyDescent="0.15">
      <c r="A90" s="60" t="s">
        <v>383</v>
      </c>
      <c r="B90" s="64" t="str">
        <f t="shared" si="1"/>
        <v>https://github.com/uberboutique/whataform-repo/raw/main/pictures/BI0025.jpg</v>
      </c>
    </row>
    <row r="91" spans="1:2" ht="14" x14ac:dyDescent="0.15">
      <c r="A91" s="60" t="s">
        <v>399</v>
      </c>
      <c r="B91" s="64" t="str">
        <f t="shared" si="1"/>
        <v>https://github.com/uberboutique/whataform-repo/raw/main/pictures/BI0028.jpg</v>
      </c>
    </row>
    <row r="92" spans="1:2" ht="14" x14ac:dyDescent="0.15">
      <c r="A92" s="60" t="s">
        <v>400</v>
      </c>
      <c r="B92" s="64" t="str">
        <f t="shared" si="1"/>
        <v>https://github.com/uberboutique/whataform-repo/raw/main/pictures/BI0029.jpg</v>
      </c>
    </row>
    <row r="93" spans="1:2" ht="14" x14ac:dyDescent="0.15">
      <c r="A93" s="60" t="s">
        <v>532</v>
      </c>
      <c r="B93" s="64" t="str">
        <f t="shared" si="1"/>
        <v>https://github.com/uberboutique/whataform-repo/raw/main/pictures/BI0035.jpg</v>
      </c>
    </row>
    <row r="94" spans="1:2" ht="14" x14ac:dyDescent="0.15">
      <c r="A94" s="60" t="s">
        <v>417</v>
      </c>
      <c r="B94" s="64" t="str">
        <f t="shared" si="1"/>
        <v>https://github.com/uberboutique/whataform-repo/raw/main/pictures/BO0001.jpg</v>
      </c>
    </row>
    <row r="95" spans="1:2" ht="14" x14ac:dyDescent="0.15">
      <c r="A95" s="60" t="s">
        <v>418</v>
      </c>
      <c r="B95" s="64" t="str">
        <f t="shared" si="1"/>
        <v>https://github.com/uberboutique/whataform-repo/raw/main/pictures/BO0002.jpg</v>
      </c>
    </row>
    <row r="96" spans="1:2" ht="14" x14ac:dyDescent="0.15">
      <c r="A96" s="60" t="s">
        <v>31</v>
      </c>
      <c r="B96" s="64" t="str">
        <f t="shared" si="1"/>
        <v>https://github.com/uberboutique/whataform-repo/raw/main/pictures/C0001.jpg</v>
      </c>
    </row>
    <row r="97" spans="1:2" ht="14" x14ac:dyDescent="0.15">
      <c r="A97" s="60" t="s">
        <v>32</v>
      </c>
      <c r="B97" s="64" t="str">
        <f t="shared" si="1"/>
        <v>https://github.com/uberboutique/whataform-repo/raw/main/pictures/C0002.jpg</v>
      </c>
    </row>
    <row r="98" spans="1:2" ht="14" x14ac:dyDescent="0.15">
      <c r="A98" s="60" t="s">
        <v>33</v>
      </c>
      <c r="B98" s="64" t="str">
        <f t="shared" si="1"/>
        <v>https://github.com/uberboutique/whataform-repo/raw/main/pictures/C0003.jpg</v>
      </c>
    </row>
    <row r="99" spans="1:2" ht="14" x14ac:dyDescent="0.15">
      <c r="A99" s="60" t="s">
        <v>34</v>
      </c>
      <c r="B99" s="64" t="str">
        <f t="shared" si="1"/>
        <v>https://github.com/uberboutique/whataform-repo/raw/main/pictures/C0004.jpg</v>
      </c>
    </row>
    <row r="100" spans="1:2" ht="14" x14ac:dyDescent="0.15">
      <c r="A100" s="60" t="s">
        <v>35</v>
      </c>
      <c r="B100" s="64" t="str">
        <f t="shared" si="1"/>
        <v>https://github.com/uberboutique/whataform-repo/raw/main/pictures/C0005.jpg</v>
      </c>
    </row>
    <row r="101" spans="1:2" ht="14" x14ac:dyDescent="0.15">
      <c r="A101" s="60" t="s">
        <v>36</v>
      </c>
      <c r="B101" s="64" t="str">
        <f t="shared" si="1"/>
        <v>https://github.com/uberboutique/whataform-repo/raw/main/pictures/C0006.jpg</v>
      </c>
    </row>
    <row r="102" spans="1:2" ht="14" x14ac:dyDescent="0.15">
      <c r="A102" s="60" t="s">
        <v>37</v>
      </c>
      <c r="B102" s="64" t="str">
        <f t="shared" si="1"/>
        <v>https://github.com/uberboutique/whataform-repo/raw/main/pictures/C0007.jpg</v>
      </c>
    </row>
    <row r="103" spans="1:2" ht="14" x14ac:dyDescent="0.15">
      <c r="A103" s="60" t="s">
        <v>38</v>
      </c>
      <c r="B103" s="64" t="str">
        <f t="shared" si="1"/>
        <v>https://github.com/uberboutique/whataform-repo/raw/main/pictures/C0008.jpg</v>
      </c>
    </row>
    <row r="104" spans="1:2" ht="14" x14ac:dyDescent="0.15">
      <c r="A104" s="60" t="s">
        <v>39</v>
      </c>
      <c r="B104" s="64" t="str">
        <f t="shared" si="1"/>
        <v>https://github.com/uberboutique/whataform-repo/raw/main/pictures/C0009.jpg</v>
      </c>
    </row>
    <row r="105" spans="1:2" ht="14" x14ac:dyDescent="0.15">
      <c r="A105" s="60" t="s">
        <v>40</v>
      </c>
      <c r="B105" s="64" t="str">
        <f t="shared" si="1"/>
        <v>https://github.com/uberboutique/whataform-repo/raw/main/pictures/C0010.jpg</v>
      </c>
    </row>
    <row r="106" spans="1:2" ht="14" x14ac:dyDescent="0.15">
      <c r="A106" s="60" t="s">
        <v>41</v>
      </c>
      <c r="B106" s="64" t="str">
        <f t="shared" si="1"/>
        <v>https://github.com/uberboutique/whataform-repo/raw/main/pictures/C0011.jpg</v>
      </c>
    </row>
    <row r="107" spans="1:2" ht="14" x14ac:dyDescent="0.15">
      <c r="A107" s="60" t="s">
        <v>155</v>
      </c>
      <c r="B107" s="64" t="str">
        <f t="shared" si="1"/>
        <v>https://github.com/uberboutique/whataform-repo/raw/main/pictures/C0012.jpg</v>
      </c>
    </row>
    <row r="108" spans="1:2" ht="14" x14ac:dyDescent="0.15">
      <c r="A108" s="60" t="s">
        <v>344</v>
      </c>
      <c r="B108" s="64" t="str">
        <f t="shared" si="1"/>
        <v>https://github.com/uberboutique/whataform-repo/raw/main/pictures/CA0001.jpg</v>
      </c>
    </row>
    <row r="109" spans="1:2" ht="14" x14ac:dyDescent="0.15">
      <c r="A109" s="60" t="s">
        <v>345</v>
      </c>
      <c r="B109" s="64" t="str">
        <f t="shared" si="1"/>
        <v>https://github.com/uberboutique/whataform-repo/raw/main/pictures/CA0002.jpg</v>
      </c>
    </row>
    <row r="110" spans="1:2" ht="14" x14ac:dyDescent="0.15">
      <c r="A110" s="60" t="s">
        <v>348</v>
      </c>
      <c r="B110" s="64" t="str">
        <f t="shared" si="1"/>
        <v>https://github.com/uberboutique/whataform-repo/raw/main/pictures/CA0005.jpg</v>
      </c>
    </row>
    <row r="111" spans="1:2" ht="14" x14ac:dyDescent="0.15">
      <c r="A111" s="60" t="s">
        <v>469</v>
      </c>
      <c r="B111" s="64" t="str">
        <f t="shared" si="1"/>
        <v>https://github.com/uberboutique/whataform-repo/raw/main/pictures/CA0006.jpg</v>
      </c>
    </row>
    <row r="112" spans="1:2" ht="14" x14ac:dyDescent="0.15">
      <c r="A112" s="60" t="s">
        <v>470</v>
      </c>
      <c r="B112" s="64" t="str">
        <f t="shared" si="1"/>
        <v>https://github.com/uberboutique/whataform-repo/raw/main/pictures/CA0007.jpg</v>
      </c>
    </row>
    <row r="113" spans="1:2" ht="14" x14ac:dyDescent="0.15">
      <c r="A113" s="60" t="s">
        <v>471</v>
      </c>
      <c r="B113" s="64" t="str">
        <f t="shared" si="1"/>
        <v>https://github.com/uberboutique/whataform-repo/raw/main/pictures/CA0008.jpg</v>
      </c>
    </row>
    <row r="114" spans="1:2" ht="14" x14ac:dyDescent="0.15">
      <c r="A114" s="60" t="s">
        <v>472</v>
      </c>
      <c r="B114" s="64" t="str">
        <f t="shared" si="1"/>
        <v>https://github.com/uberboutique/whataform-repo/raw/main/pictures/CA0009.jpg</v>
      </c>
    </row>
    <row r="115" spans="1:2" ht="14" x14ac:dyDescent="0.15">
      <c r="A115" s="60" t="s">
        <v>473</v>
      </c>
      <c r="B115" s="64" t="str">
        <f t="shared" si="1"/>
        <v>https://github.com/uberboutique/whataform-repo/raw/main/pictures/CA0010.jpg</v>
      </c>
    </row>
    <row r="116" spans="1:2" ht="14" x14ac:dyDescent="0.15">
      <c r="A116" s="60" t="s">
        <v>474</v>
      </c>
      <c r="B116" s="64" t="str">
        <f t="shared" si="1"/>
        <v>https://github.com/uberboutique/whataform-repo/raw/main/pictures/CA0011.jpg</v>
      </c>
    </row>
    <row r="117" spans="1:2" ht="14" x14ac:dyDescent="0.15">
      <c r="A117" s="60" t="s">
        <v>475</v>
      </c>
      <c r="B117" s="64" t="str">
        <f t="shared" si="1"/>
        <v>https://github.com/uberboutique/whataform-repo/raw/main/pictures/CA0012.jpg</v>
      </c>
    </row>
    <row r="118" spans="1:2" ht="14" x14ac:dyDescent="0.15">
      <c r="A118" s="60" t="s">
        <v>476</v>
      </c>
      <c r="B118" s="64" t="str">
        <f t="shared" si="1"/>
        <v>https://github.com/uberboutique/whataform-repo/raw/main/pictures/CA0013.jpg</v>
      </c>
    </row>
    <row r="119" spans="1:2" ht="14" x14ac:dyDescent="0.15">
      <c r="A119" s="60" t="s">
        <v>477</v>
      </c>
      <c r="B119" s="64" t="str">
        <f t="shared" si="1"/>
        <v>https://github.com/uberboutique/whataform-repo/raw/main/pictures/CA0014.jpg</v>
      </c>
    </row>
    <row r="120" spans="1:2" ht="14" x14ac:dyDescent="0.15">
      <c r="A120" s="60" t="s">
        <v>478</v>
      </c>
      <c r="B120" s="64" t="str">
        <f t="shared" si="1"/>
        <v>https://github.com/uberboutique/whataform-repo/raw/main/pictures/CA0015.jpg</v>
      </c>
    </row>
    <row r="121" spans="1:2" ht="14" x14ac:dyDescent="0.15">
      <c r="A121" s="60" t="s">
        <v>479</v>
      </c>
      <c r="B121" s="64" t="str">
        <f t="shared" si="1"/>
        <v>https://github.com/uberboutique/whataform-repo/raw/main/pictures/CA0016.jpg</v>
      </c>
    </row>
    <row r="122" spans="1:2" ht="14" x14ac:dyDescent="0.15">
      <c r="A122" s="60" t="s">
        <v>698</v>
      </c>
      <c r="B122" s="64" t="str">
        <f t="shared" si="1"/>
        <v>https://github.com/uberboutique/whataform-repo/raw/main/pictures/CA0017.jpg</v>
      </c>
    </row>
    <row r="123" spans="1:2" ht="14" x14ac:dyDescent="0.15">
      <c r="A123" s="60" t="s">
        <v>701</v>
      </c>
      <c r="B123" s="64" t="str">
        <f t="shared" si="1"/>
        <v>https://github.com/uberboutique/whataform-repo/raw/main/pictures/CA0018.jpg</v>
      </c>
    </row>
    <row r="124" spans="1:2" ht="14" x14ac:dyDescent="0.15">
      <c r="A124" s="60" t="s">
        <v>406</v>
      </c>
      <c r="B124" s="64" t="str">
        <f t="shared" si="1"/>
        <v>https://github.com/uberboutique/whataform-repo/raw/main/pictures/EP0001.jpg</v>
      </c>
    </row>
    <row r="125" spans="1:2" ht="14" x14ac:dyDescent="0.15">
      <c r="A125" s="60" t="s">
        <v>407</v>
      </c>
      <c r="B125" s="64" t="str">
        <f t="shared" si="1"/>
        <v>https://github.com/uberboutique/whataform-repo/raw/main/pictures/EP0002.jpg</v>
      </c>
    </row>
    <row r="126" spans="1:2" ht="14" x14ac:dyDescent="0.15">
      <c r="A126" s="60" t="s">
        <v>466</v>
      </c>
      <c r="B126" s="64" t="str">
        <f t="shared" si="1"/>
        <v>https://github.com/uberboutique/whataform-repo/raw/main/pictures/H0002.jpg</v>
      </c>
    </row>
    <row r="127" spans="1:2" ht="14" x14ac:dyDescent="0.15">
      <c r="A127" s="60" t="s">
        <v>467</v>
      </c>
      <c r="B127" s="64" t="str">
        <f t="shared" si="1"/>
        <v>https://github.com/uberboutique/whataform-repo/raw/main/pictures/H0003.jpg</v>
      </c>
    </row>
    <row r="128" spans="1:2" ht="14" x14ac:dyDescent="0.15">
      <c r="A128" s="60" t="s">
        <v>468</v>
      </c>
      <c r="B128" s="64" t="str">
        <f t="shared" si="1"/>
        <v>https://github.com/uberboutique/whataform-repo/raw/main/pictures/H0004.jpg</v>
      </c>
    </row>
    <row r="129" spans="1:2" ht="14" x14ac:dyDescent="0.15">
      <c r="A129" s="60" t="s">
        <v>700</v>
      </c>
      <c r="B129" s="64" t="str">
        <f t="shared" si="1"/>
        <v>https://github.com/uberboutique/whataform-repo/raw/main/pictures/H0005.jpg</v>
      </c>
    </row>
    <row r="130" spans="1:2" ht="14" x14ac:dyDescent="0.15">
      <c r="A130" s="60" t="s">
        <v>149</v>
      </c>
      <c r="B130" s="64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0" t="s">
        <v>150</v>
      </c>
      <c r="B131" s="64" t="str">
        <f t="shared" si="2"/>
        <v>https://github.com/uberboutique/whataform-repo/raw/main/pictures/J0002.jpg</v>
      </c>
    </row>
    <row r="132" spans="1:2" ht="14" x14ac:dyDescent="0.15">
      <c r="A132" s="60" t="s">
        <v>151</v>
      </c>
      <c r="B132" s="64" t="str">
        <f t="shared" si="2"/>
        <v>https://github.com/uberboutique/whataform-repo/raw/main/pictures/J0003.jpg</v>
      </c>
    </row>
    <row r="133" spans="1:2" ht="14" x14ac:dyDescent="0.15">
      <c r="A133" s="60" t="s">
        <v>415</v>
      </c>
      <c r="B133" s="64" t="str">
        <f t="shared" si="2"/>
        <v>https://github.com/uberboutique/whataform-repo/raw/main/pictures/J0004.jpg</v>
      </c>
    </row>
    <row r="134" spans="1:2" ht="14" x14ac:dyDescent="0.15">
      <c r="A134" s="60" t="s">
        <v>416</v>
      </c>
      <c r="B134" s="64" t="str">
        <f t="shared" si="2"/>
        <v>https://github.com/uberboutique/whataform-repo/raw/main/pictures/J0005.jpg</v>
      </c>
    </row>
    <row r="135" spans="1:2" ht="14" x14ac:dyDescent="0.15">
      <c r="A135" s="60" t="s">
        <v>699</v>
      </c>
      <c r="B135" s="64" t="str">
        <f t="shared" si="2"/>
        <v>https://github.com/uberboutique/whataform-repo/raw/main/pictures/J0006.jpg</v>
      </c>
    </row>
    <row r="136" spans="1:2" ht="14" x14ac:dyDescent="0.15">
      <c r="A136" s="60" t="s">
        <v>702</v>
      </c>
      <c r="B136" s="64" t="str">
        <f t="shared" si="2"/>
        <v>https://github.com/uberboutique/whataform-repo/raw/main/pictures/L0002.jpg</v>
      </c>
    </row>
    <row r="137" spans="1:2" ht="14" x14ac:dyDescent="0.15">
      <c r="A137" s="60" t="s">
        <v>704</v>
      </c>
      <c r="B137" s="64" t="str">
        <f t="shared" si="2"/>
        <v>https://github.com/uberboutique/whataform-repo/raw/main/pictures/L0003.jpg</v>
      </c>
    </row>
    <row r="138" spans="1:2" ht="14" x14ac:dyDescent="0.15">
      <c r="A138" s="60" t="s">
        <v>706</v>
      </c>
      <c r="B138" s="64" t="str">
        <f t="shared" si="2"/>
        <v>https://github.com/uberboutique/whataform-repo/raw/main/pictures/L0004.jpg</v>
      </c>
    </row>
    <row r="139" spans="1:2" ht="14" x14ac:dyDescent="0.15">
      <c r="A139" s="60" t="s">
        <v>710</v>
      </c>
      <c r="B139" s="64" t="str">
        <f t="shared" si="2"/>
        <v>https://github.com/uberboutique/whataform-repo/raw/main/pictures/L0005.jpg</v>
      </c>
    </row>
    <row r="140" spans="1:2" ht="14" x14ac:dyDescent="0.15">
      <c r="A140" s="60" t="s">
        <v>352</v>
      </c>
      <c r="B140" s="64" t="str">
        <f t="shared" si="2"/>
        <v>https://github.com/uberboutique/whataform-repo/raw/main/pictures/P0014.jpg</v>
      </c>
    </row>
    <row r="141" spans="1:2" ht="14" x14ac:dyDescent="0.15">
      <c r="A141" s="60" t="s">
        <v>353</v>
      </c>
      <c r="B141" s="64" t="str">
        <f t="shared" si="2"/>
        <v>https://github.com/uberboutique/whataform-repo/raw/main/pictures/P0015.jpg</v>
      </c>
    </row>
    <row r="142" spans="1:2" ht="14" x14ac:dyDescent="0.15">
      <c r="A142" s="60" t="s">
        <v>387</v>
      </c>
      <c r="B142" s="64" t="str">
        <f t="shared" si="2"/>
        <v>https://github.com/uberboutique/whataform-repo/raw/main/pictures/P0016.jpg</v>
      </c>
    </row>
    <row r="143" spans="1:2" ht="14" x14ac:dyDescent="0.15">
      <c r="A143" s="60" t="s">
        <v>389</v>
      </c>
      <c r="B143" s="64" t="str">
        <f t="shared" si="2"/>
        <v>https://github.com/uberboutique/whataform-repo/raw/main/pictures/P0018.jpg</v>
      </c>
    </row>
    <row r="144" spans="1:2" ht="14" x14ac:dyDescent="0.15">
      <c r="A144" s="60" t="s">
        <v>391</v>
      </c>
      <c r="B144" s="64" t="str">
        <f t="shared" si="2"/>
        <v>https://github.com/uberboutique/whataform-repo/raw/main/pictures/P0020.jpg</v>
      </c>
    </row>
    <row r="145" spans="1:2" ht="14" x14ac:dyDescent="0.15">
      <c r="A145" s="60" t="s">
        <v>425</v>
      </c>
      <c r="B145" s="64" t="str">
        <f t="shared" si="2"/>
        <v>https://github.com/uberboutique/whataform-repo/raw/main/pictures/P0021.jpg</v>
      </c>
    </row>
    <row r="146" spans="1:2" ht="14" x14ac:dyDescent="0.15">
      <c r="A146" s="60" t="s">
        <v>463</v>
      </c>
      <c r="B146" s="64" t="str">
        <f t="shared" si="2"/>
        <v>https://github.com/uberboutique/whataform-repo/raw/main/pictures/P0022.jpg</v>
      </c>
    </row>
    <row r="147" spans="1:2" ht="14" x14ac:dyDescent="0.15">
      <c r="A147" s="60" t="s">
        <v>665</v>
      </c>
      <c r="B147" s="64" t="str">
        <f t="shared" si="2"/>
        <v>https://github.com/uberboutique/whataform-repo/raw/main/pictures/P0025.jpg</v>
      </c>
    </row>
    <row r="148" spans="1:2" ht="14" x14ac:dyDescent="0.15">
      <c r="A148" s="60" t="s">
        <v>685</v>
      </c>
      <c r="B148" s="64" t="str">
        <f t="shared" si="2"/>
        <v>https://github.com/uberboutique/whataform-repo/raw/main/pictures/P0026.jpg</v>
      </c>
    </row>
    <row r="149" spans="1:2" ht="14" x14ac:dyDescent="0.15">
      <c r="A149" s="60" t="s">
        <v>708</v>
      </c>
      <c r="B149" s="64" t="str">
        <f t="shared" si="2"/>
        <v>https://github.com/uberboutique/whataform-repo/raw/main/pictures/P0027.jpg</v>
      </c>
    </row>
    <row r="150" spans="1:2" ht="14" x14ac:dyDescent="0.15">
      <c r="A150" s="60" t="s">
        <v>712</v>
      </c>
      <c r="B150" s="64" t="str">
        <f t="shared" si="2"/>
        <v>https://github.com/uberboutique/whataform-repo/raw/main/pictures/P0073.jpg</v>
      </c>
    </row>
    <row r="151" spans="1:2" ht="14" x14ac:dyDescent="0.15">
      <c r="A151" s="60" t="s">
        <v>396</v>
      </c>
      <c r="B151" s="64" t="str">
        <f t="shared" si="2"/>
        <v>https://github.com/uberboutique/whataform-repo/raw/main/pictures/PA0001.jpg</v>
      </c>
    </row>
    <row r="152" spans="1:2" ht="14" x14ac:dyDescent="0.15">
      <c r="A152" s="60" t="s">
        <v>397</v>
      </c>
      <c r="B152" s="64" t="str">
        <f t="shared" si="2"/>
        <v>https://github.com/uberboutique/whataform-repo/raw/main/pictures/PA0002.jpg</v>
      </c>
    </row>
    <row r="153" spans="1:2" ht="14" x14ac:dyDescent="0.15">
      <c r="A153" s="60" t="s">
        <v>398</v>
      </c>
      <c r="B153" s="64" t="str">
        <f t="shared" si="2"/>
        <v>https://github.com/uberboutique/whataform-repo/raw/main/pictures/PA0003.jpg</v>
      </c>
    </row>
    <row r="154" spans="1:2" ht="14" x14ac:dyDescent="0.15">
      <c r="A154" s="60" t="s">
        <v>401</v>
      </c>
      <c r="B154" s="64" t="str">
        <f t="shared" si="2"/>
        <v>https://github.com/uberboutique/whataform-repo/raw/main/pictures/PA0004.jpg</v>
      </c>
    </row>
    <row r="155" spans="1:2" ht="14" x14ac:dyDescent="0.15">
      <c r="A155" s="60" t="s">
        <v>403</v>
      </c>
      <c r="B155" s="64" t="str">
        <f t="shared" si="2"/>
        <v>https://github.com/uberboutique/whataform-repo/raw/main/pictures/PA0006.jpg</v>
      </c>
    </row>
    <row r="156" spans="1:2" ht="14" x14ac:dyDescent="0.15">
      <c r="A156" s="60" t="s">
        <v>404</v>
      </c>
      <c r="B156" s="64" t="str">
        <f t="shared" si="2"/>
        <v>https://github.com/uberboutique/whataform-repo/raw/main/pictures/PA0007.jpg</v>
      </c>
    </row>
    <row r="157" spans="1:2" ht="14" x14ac:dyDescent="0.15">
      <c r="A157" s="60" t="s">
        <v>409</v>
      </c>
      <c r="B157" s="64" t="str">
        <f t="shared" si="2"/>
        <v>https://github.com/uberboutique/whataform-repo/raw/main/pictures/SB0002.jpg</v>
      </c>
    </row>
    <row r="158" spans="1:2" ht="14" x14ac:dyDescent="0.15">
      <c r="A158" s="60" t="s">
        <v>411</v>
      </c>
      <c r="B158" s="64" t="str">
        <f t="shared" si="2"/>
        <v>https://github.com/uberboutique/whataform-repo/raw/main/pictures/SB0004.jpg</v>
      </c>
    </row>
    <row r="159" spans="1:2" ht="14" x14ac:dyDescent="0.15">
      <c r="A159" s="60" t="s">
        <v>49</v>
      </c>
      <c r="B159" s="64" t="str">
        <f t="shared" si="2"/>
        <v>https://github.com/uberboutique/whataform-repo/raw/main/pictures/T0002.jpg</v>
      </c>
    </row>
    <row r="160" spans="1:2" ht="14" x14ac:dyDescent="0.15">
      <c r="A160" s="60" t="s">
        <v>56</v>
      </c>
      <c r="B160" s="64" t="str">
        <f t="shared" si="2"/>
        <v>https://github.com/uberboutique/whataform-repo/raw/main/pictures/T0004.jpg</v>
      </c>
    </row>
    <row r="161" spans="1:2" ht="14" x14ac:dyDescent="0.15">
      <c r="A161" s="60" t="s">
        <v>57</v>
      </c>
      <c r="B161" s="64" t="str">
        <f t="shared" si="2"/>
        <v>https://github.com/uberboutique/whataform-repo/raw/main/pictures/T0005.jpg</v>
      </c>
    </row>
    <row r="162" spans="1:2" ht="14" x14ac:dyDescent="0.15">
      <c r="A162" s="60" t="s">
        <v>59</v>
      </c>
      <c r="B162" s="64" t="str">
        <f t="shared" si="2"/>
        <v>https://github.com/uberboutique/whataform-repo/raw/main/pictures/T0007.jpg</v>
      </c>
    </row>
    <row r="163" spans="1:2" ht="14" x14ac:dyDescent="0.15">
      <c r="A163" s="60" t="s">
        <v>65</v>
      </c>
      <c r="B163" s="64" t="str">
        <f t="shared" si="2"/>
        <v>https://github.com/uberboutique/whataform-repo/raw/main/pictures/T0013.jpg</v>
      </c>
    </row>
    <row r="164" spans="1:2" ht="14" x14ac:dyDescent="0.15">
      <c r="A164" s="60" t="s">
        <v>66</v>
      </c>
      <c r="B164" s="64" t="str">
        <f t="shared" si="2"/>
        <v>https://github.com/uberboutique/whataform-repo/raw/main/pictures/T0014.jpg</v>
      </c>
    </row>
    <row r="165" spans="1:2" ht="14" x14ac:dyDescent="0.15">
      <c r="A165" s="60" t="s">
        <v>67</v>
      </c>
      <c r="B165" s="64" t="str">
        <f t="shared" si="2"/>
        <v>https://github.com/uberboutique/whataform-repo/raw/main/pictures/T0016.jpg</v>
      </c>
    </row>
    <row r="166" spans="1:2" ht="14" x14ac:dyDescent="0.15">
      <c r="A166" s="60" t="s">
        <v>70</v>
      </c>
      <c r="B166" s="64" t="str">
        <f t="shared" si="2"/>
        <v>https://github.com/uberboutique/whataform-repo/raw/main/pictures/T0019.jpg</v>
      </c>
    </row>
    <row r="167" spans="1:2" ht="14" x14ac:dyDescent="0.15">
      <c r="A167" s="60" t="s">
        <v>71</v>
      </c>
      <c r="B167" s="64" t="str">
        <f t="shared" si="2"/>
        <v>https://github.com/uberboutique/whataform-repo/raw/main/pictures/T0020.jpg</v>
      </c>
    </row>
    <row r="168" spans="1:2" ht="14" x14ac:dyDescent="0.15">
      <c r="A168" s="60" t="s">
        <v>72</v>
      </c>
      <c r="B168" s="64" t="str">
        <f t="shared" si="2"/>
        <v>https://github.com/uberboutique/whataform-repo/raw/main/pictures/T0021.jpg</v>
      </c>
    </row>
    <row r="169" spans="1:2" ht="14" x14ac:dyDescent="0.15">
      <c r="A169" s="60" t="s">
        <v>73</v>
      </c>
      <c r="B169" s="64" t="str">
        <f t="shared" si="2"/>
        <v>https://github.com/uberboutique/whataform-repo/raw/main/pictures/T0022.jpg</v>
      </c>
    </row>
    <row r="170" spans="1:2" ht="14" x14ac:dyDescent="0.15">
      <c r="A170" s="60" t="s">
        <v>74</v>
      </c>
      <c r="B170" s="64" t="str">
        <f t="shared" si="2"/>
        <v>https://github.com/uberboutique/whataform-repo/raw/main/pictures/T0023.jpg</v>
      </c>
    </row>
    <row r="171" spans="1:2" ht="14" x14ac:dyDescent="0.15">
      <c r="A171" s="60" t="s">
        <v>75</v>
      </c>
      <c r="B171" s="64" t="str">
        <f t="shared" si="2"/>
        <v>https://github.com/uberboutique/whataform-repo/raw/main/pictures/T0024.jpg</v>
      </c>
    </row>
    <row r="172" spans="1:2" ht="14" x14ac:dyDescent="0.15">
      <c r="A172" s="60" t="s">
        <v>76</v>
      </c>
      <c r="B172" s="64" t="str">
        <f t="shared" si="2"/>
        <v>https://github.com/uberboutique/whataform-repo/raw/main/pictures/T0025.jpg</v>
      </c>
    </row>
    <row r="173" spans="1:2" ht="14" x14ac:dyDescent="0.15">
      <c r="A173" s="60" t="s">
        <v>80</v>
      </c>
      <c r="B173" s="64" t="str">
        <f t="shared" si="2"/>
        <v>https://github.com/uberboutique/whataform-repo/raw/main/pictures/T0029.jpg</v>
      </c>
    </row>
    <row r="174" spans="1:2" ht="14" x14ac:dyDescent="0.15">
      <c r="A174" s="60" t="s">
        <v>662</v>
      </c>
      <c r="B174" s="64" t="str">
        <f t="shared" si="2"/>
        <v>https://github.com/uberboutique/whataform-repo/raw/main/pictures/T0036.jpg</v>
      </c>
    </row>
    <row r="175" spans="1:2" ht="14" x14ac:dyDescent="0.15">
      <c r="A175" s="60" t="s">
        <v>663</v>
      </c>
      <c r="B175" s="64" t="str">
        <f t="shared" si="2"/>
        <v>https://github.com/uberboutique/whataform-repo/raw/main/pictures/T0037.jpg</v>
      </c>
    </row>
    <row r="176" spans="1:2" ht="14" x14ac:dyDescent="0.15">
      <c r="A176" s="60" t="s">
        <v>664</v>
      </c>
      <c r="B176" s="64" t="str">
        <f t="shared" si="2"/>
        <v>https://github.com/uberboutique/whataform-repo/raw/main/pictures/T0038.jpg</v>
      </c>
    </row>
    <row r="177" spans="1:2" ht="14" x14ac:dyDescent="0.15">
      <c r="A177" s="60" t="s">
        <v>533</v>
      </c>
      <c r="B177" s="64" t="str">
        <f t="shared" si="2"/>
        <v>https://github.com/uberboutique/whataform-repo/raw/main/pictures/T0039.jpg</v>
      </c>
    </row>
    <row r="178" spans="1:2" ht="14" x14ac:dyDescent="0.15">
      <c r="A178" s="60" t="s">
        <v>534</v>
      </c>
      <c r="B178" s="64" t="str">
        <f t="shared" si="2"/>
        <v>https://github.com/uberboutique/whataform-repo/raw/main/pictures/T0040.jpg</v>
      </c>
    </row>
    <row r="179" spans="1:2" ht="14" x14ac:dyDescent="0.15">
      <c r="A179" s="60" t="s">
        <v>667</v>
      </c>
      <c r="B179" s="64" t="str">
        <f t="shared" si="2"/>
        <v>https://github.com/uberboutique/whataform-repo/raw/main/pictures/T0041.jpg</v>
      </c>
    </row>
    <row r="180" spans="1:2" ht="14" x14ac:dyDescent="0.15">
      <c r="A180" s="60" t="s">
        <v>673</v>
      </c>
      <c r="B180" s="64" t="str">
        <f t="shared" si="2"/>
        <v>https://github.com/uberboutique/whataform-repo/raw/main/pictures/T0042.jpg</v>
      </c>
    </row>
    <row r="181" spans="1:2" ht="14" x14ac:dyDescent="0.15">
      <c r="A181" s="60" t="s">
        <v>674</v>
      </c>
      <c r="B181" s="64" t="str">
        <f t="shared" si="2"/>
        <v>https://github.com/uberboutique/whataform-repo/raw/main/pictures/T0043.jpg</v>
      </c>
    </row>
    <row r="182" spans="1:2" ht="14" x14ac:dyDescent="0.15">
      <c r="A182" s="60" t="s">
        <v>675</v>
      </c>
      <c r="B182" s="64" t="str">
        <f t="shared" si="2"/>
        <v>https://github.com/uberboutique/whataform-repo/raw/main/pictures/T0044.jpg</v>
      </c>
    </row>
    <row r="183" spans="1:2" ht="14" x14ac:dyDescent="0.15">
      <c r="A183" s="60" t="s">
        <v>686</v>
      </c>
      <c r="B183" s="64" t="str">
        <f t="shared" si="2"/>
        <v>https://github.com/uberboutique/whataform-repo/raw/main/pictures/T0046.jpg</v>
      </c>
    </row>
    <row r="184" spans="1:2" ht="14" x14ac:dyDescent="0.15">
      <c r="A184" s="60" t="s">
        <v>535</v>
      </c>
      <c r="B184" s="64" t="str">
        <f t="shared" si="2"/>
        <v>https://github.com/uberboutique/whataform-repo/raw/main/pictures/TN001.jpg</v>
      </c>
    </row>
    <row r="185" spans="1:2" ht="14" x14ac:dyDescent="0.15">
      <c r="A185" s="60" t="s">
        <v>545</v>
      </c>
      <c r="B185" s="64" t="str">
        <f t="shared" si="2"/>
        <v>https://github.com/uberboutique/whataform-repo/raw/main/pictures/TN002.jpg</v>
      </c>
    </row>
    <row r="186" spans="1:2" ht="14" x14ac:dyDescent="0.15">
      <c r="A186" s="60" t="s">
        <v>540</v>
      </c>
      <c r="B186" s="64" t="str">
        <f t="shared" si="2"/>
        <v>https://github.com/uberboutique/whataform-repo/raw/main/pictures/TN003.jpg</v>
      </c>
    </row>
    <row r="187" spans="1:2" ht="14" x14ac:dyDescent="0.15">
      <c r="A187" s="60" t="s">
        <v>541</v>
      </c>
      <c r="B187" s="64" t="str">
        <f t="shared" si="2"/>
        <v>https://github.com/uberboutique/whataform-repo/raw/main/pictures/TN004.jpg</v>
      </c>
    </row>
    <row r="188" spans="1:2" ht="14" x14ac:dyDescent="0.15">
      <c r="A188" s="60" t="s">
        <v>544</v>
      </c>
      <c r="B188" s="64" t="str">
        <f t="shared" si="2"/>
        <v>https://github.com/uberboutique/whataform-repo/raw/main/pictures/TN005.jpg</v>
      </c>
    </row>
    <row r="189" spans="1:2" ht="14" x14ac:dyDescent="0.15">
      <c r="A189" s="60" t="s">
        <v>539</v>
      </c>
      <c r="B189" s="64" t="str">
        <f t="shared" si="2"/>
        <v>https://github.com/uberboutique/whataform-repo/raw/main/pictures/TN006.jpg</v>
      </c>
    </row>
    <row r="190" spans="1:2" ht="14" x14ac:dyDescent="0.15">
      <c r="A190" s="60" t="s">
        <v>538</v>
      </c>
      <c r="B190" s="64" t="str">
        <f t="shared" si="2"/>
        <v>https://github.com/uberboutique/whataform-repo/raw/main/pictures/TN007.jpg</v>
      </c>
    </row>
    <row r="191" spans="1:2" ht="14" x14ac:dyDescent="0.15">
      <c r="A191" s="60" t="s">
        <v>537</v>
      </c>
      <c r="B191" s="64" t="str">
        <f t="shared" si="2"/>
        <v>https://github.com/uberboutique/whataform-repo/raw/main/pictures/TN008.jpg</v>
      </c>
    </row>
    <row r="192" spans="1:2" ht="14" x14ac:dyDescent="0.15">
      <c r="A192" s="60" t="s">
        <v>536</v>
      </c>
      <c r="B192" s="64" t="str">
        <f t="shared" si="2"/>
        <v>https://github.com/uberboutique/whataform-repo/raw/main/pictures/TN009.jpg</v>
      </c>
    </row>
    <row r="193" spans="1:2" ht="14" x14ac:dyDescent="0.15">
      <c r="A193" s="60" t="s">
        <v>543</v>
      </c>
      <c r="B193" s="64" t="str">
        <f t="shared" si="2"/>
        <v>https://github.com/uberboutique/whataform-repo/raw/main/pictures/TN010.jpg</v>
      </c>
    </row>
    <row r="194" spans="1:2" ht="14" x14ac:dyDescent="0.15">
      <c r="A194" s="60" t="s">
        <v>542</v>
      </c>
      <c r="B194" s="64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0" t="s">
        <v>87</v>
      </c>
      <c r="B195" s="64" t="str">
        <f t="shared" si="3"/>
        <v>https://github.com/uberboutique/whataform-repo/raw/main/pictures/V0001.jpg</v>
      </c>
    </row>
    <row r="196" spans="1:2" ht="14" x14ac:dyDescent="0.15">
      <c r="A196" s="60" t="s">
        <v>88</v>
      </c>
      <c r="B196" s="64" t="str">
        <f t="shared" si="3"/>
        <v>https://github.com/uberboutique/whataform-repo/raw/main/pictures/V0002.jpg</v>
      </c>
    </row>
    <row r="197" spans="1:2" ht="14" x14ac:dyDescent="0.15">
      <c r="A197" s="60" t="s">
        <v>89</v>
      </c>
      <c r="B197" s="64" t="str">
        <f t="shared" si="3"/>
        <v>https://github.com/uberboutique/whataform-repo/raw/main/pictures/V0003.jpg</v>
      </c>
    </row>
    <row r="198" spans="1:2" ht="14" x14ac:dyDescent="0.15">
      <c r="A198" s="60" t="s">
        <v>94</v>
      </c>
      <c r="B198" s="64" t="str">
        <f t="shared" si="3"/>
        <v>https://github.com/uberboutique/whataform-repo/raw/main/pictures/V0004.jpg</v>
      </c>
    </row>
    <row r="199" spans="1:2" ht="14" x14ac:dyDescent="0.15">
      <c r="A199" s="60" t="s">
        <v>95</v>
      </c>
      <c r="B199" s="64" t="str">
        <f t="shared" si="3"/>
        <v>https://github.com/uberboutique/whataform-repo/raw/main/pictures/V0005.jpg</v>
      </c>
    </row>
    <row r="200" spans="1:2" ht="14" x14ac:dyDescent="0.15">
      <c r="A200" s="60" t="s">
        <v>96</v>
      </c>
      <c r="B200" s="64" t="str">
        <f t="shared" si="3"/>
        <v>https://github.com/uberboutique/whataform-repo/raw/main/pictures/V0006.jpg</v>
      </c>
    </row>
    <row r="201" spans="1:2" ht="14" x14ac:dyDescent="0.15">
      <c r="A201" s="60" t="s">
        <v>392</v>
      </c>
      <c r="B201" s="64" t="str">
        <f t="shared" si="3"/>
        <v>https://github.com/uberboutique/whataform-repo/raw/main/pictures/V0007.jpg</v>
      </c>
    </row>
    <row r="202" spans="1:2" ht="14" x14ac:dyDescent="0.15">
      <c r="A202" s="60" t="s">
        <v>97</v>
      </c>
      <c r="B202" s="64" t="str">
        <f t="shared" si="3"/>
        <v>https://github.com/uberboutique/whataform-repo/raw/main/pictures/V0008.jpg</v>
      </c>
    </row>
    <row r="203" spans="1:2" ht="14" x14ac:dyDescent="0.15">
      <c r="A203" s="60" t="s">
        <v>98</v>
      </c>
      <c r="B203" s="64" t="str">
        <f t="shared" si="3"/>
        <v>https://github.com/uberboutique/whataform-repo/raw/main/pictures/V0009.jpg</v>
      </c>
    </row>
    <row r="204" spans="1:2" ht="14" x14ac:dyDescent="0.15">
      <c r="A204" s="60" t="s">
        <v>99</v>
      </c>
      <c r="B204" s="64" t="str">
        <f t="shared" si="3"/>
        <v>https://github.com/uberboutique/whataform-repo/raw/main/pictures/V0010.jpg</v>
      </c>
    </row>
    <row r="205" spans="1:2" ht="14" x14ac:dyDescent="0.15">
      <c r="A205" s="60" t="s">
        <v>100</v>
      </c>
      <c r="B205" s="64" t="str">
        <f t="shared" si="3"/>
        <v>https://github.com/uberboutique/whataform-repo/raw/main/pictures/V0011.jpg</v>
      </c>
    </row>
    <row r="206" spans="1:2" ht="14" x14ac:dyDescent="0.15">
      <c r="A206" s="60" t="s">
        <v>111</v>
      </c>
      <c r="B206" s="64" t="str">
        <f t="shared" si="3"/>
        <v>https://github.com/uberboutique/whataform-repo/raw/main/pictures/V0012.jpg</v>
      </c>
    </row>
    <row r="207" spans="1:2" ht="14" x14ac:dyDescent="0.15">
      <c r="A207" s="60" t="s">
        <v>112</v>
      </c>
      <c r="B207" s="64" t="str">
        <f t="shared" si="3"/>
        <v>https://github.com/uberboutique/whataform-repo/raw/main/pictures/V0013.jpg</v>
      </c>
    </row>
    <row r="208" spans="1:2" ht="14" x14ac:dyDescent="0.15">
      <c r="A208" s="60" t="s">
        <v>113</v>
      </c>
      <c r="B208" s="64" t="str">
        <f t="shared" si="3"/>
        <v>https://github.com/uberboutique/whataform-repo/raw/main/pictures/V0014.jpg</v>
      </c>
    </row>
    <row r="209" spans="1:2" ht="14" x14ac:dyDescent="0.15">
      <c r="A209" s="60" t="s">
        <v>114</v>
      </c>
      <c r="B209" s="64" t="str">
        <f t="shared" si="3"/>
        <v>https://github.com/uberboutique/whataform-repo/raw/main/pictures/V0015.jpg</v>
      </c>
    </row>
    <row r="210" spans="1:2" ht="14" x14ac:dyDescent="0.15">
      <c r="A210" s="60" t="s">
        <v>115</v>
      </c>
      <c r="B210" s="64" t="str">
        <f t="shared" si="3"/>
        <v>https://github.com/uberboutique/whataform-repo/raw/main/pictures/V0016.jpg</v>
      </c>
    </row>
    <row r="211" spans="1:2" ht="14" x14ac:dyDescent="0.15">
      <c r="A211" s="60" t="s">
        <v>117</v>
      </c>
      <c r="B211" s="64" t="str">
        <f t="shared" si="3"/>
        <v>https://github.com/uberboutique/whataform-repo/raw/main/pictures/V0017.jpg</v>
      </c>
    </row>
    <row r="212" spans="1:2" ht="14" x14ac:dyDescent="0.15">
      <c r="A212" s="60" t="s">
        <v>118</v>
      </c>
      <c r="B212" s="64" t="str">
        <f t="shared" si="3"/>
        <v>https://github.com/uberboutique/whataform-repo/raw/main/pictures/V0018.jpg</v>
      </c>
    </row>
    <row r="213" spans="1:2" ht="14" x14ac:dyDescent="0.15">
      <c r="A213" s="60" t="s">
        <v>120</v>
      </c>
      <c r="B213" s="64" t="str">
        <f t="shared" si="3"/>
        <v>https://github.com/uberboutique/whataform-repo/raw/main/pictures/V0019.jpg</v>
      </c>
    </row>
    <row r="214" spans="1:2" ht="14" x14ac:dyDescent="0.15">
      <c r="A214" s="60" t="s">
        <v>123</v>
      </c>
      <c r="B214" s="64" t="str">
        <f t="shared" si="3"/>
        <v>https://github.com/uberboutique/whataform-repo/raw/main/pictures/V0020.jpg</v>
      </c>
    </row>
    <row r="215" spans="1:2" ht="14" x14ac:dyDescent="0.15">
      <c r="A215" s="60" t="s">
        <v>124</v>
      </c>
      <c r="B215" s="64" t="str">
        <f t="shared" si="3"/>
        <v>https://github.com/uberboutique/whataform-repo/raw/main/pictures/V0021.jpg</v>
      </c>
    </row>
    <row r="216" spans="1:2" ht="14" x14ac:dyDescent="0.15">
      <c r="A216" s="60" t="s">
        <v>125</v>
      </c>
      <c r="B216" s="64" t="str">
        <f t="shared" si="3"/>
        <v>https://github.com/uberboutique/whataform-repo/raw/main/pictures/V0022.jpg</v>
      </c>
    </row>
    <row r="217" spans="1:2" ht="14" x14ac:dyDescent="0.15">
      <c r="A217" s="60" t="s">
        <v>126</v>
      </c>
      <c r="B217" s="64" t="str">
        <f t="shared" si="3"/>
        <v>https://github.com/uberboutique/whataform-repo/raw/main/pictures/V0023.jpg</v>
      </c>
    </row>
    <row r="218" spans="1:2" ht="14" x14ac:dyDescent="0.15">
      <c r="A218" s="60" t="s">
        <v>127</v>
      </c>
      <c r="B218" s="64" t="str">
        <f t="shared" si="3"/>
        <v>https://github.com/uberboutique/whataform-repo/raw/main/pictures/V0024.jpg</v>
      </c>
    </row>
    <row r="219" spans="1:2" ht="14" x14ac:dyDescent="0.15">
      <c r="A219" s="60" t="s">
        <v>131</v>
      </c>
      <c r="B219" s="64" t="str">
        <f t="shared" si="3"/>
        <v>https://github.com/uberboutique/whataform-repo/raw/main/pictures/V0025.jpg</v>
      </c>
    </row>
    <row r="220" spans="1:2" ht="14" x14ac:dyDescent="0.15">
      <c r="A220" s="60" t="s">
        <v>132</v>
      </c>
      <c r="B220" s="64" t="str">
        <f t="shared" si="3"/>
        <v>https://github.com/uberboutique/whataform-repo/raw/main/pictures/V0026.jpg</v>
      </c>
    </row>
    <row r="221" spans="1:2" ht="14" x14ac:dyDescent="0.15">
      <c r="A221" s="60" t="s">
        <v>139</v>
      </c>
      <c r="B221" s="64" t="str">
        <f t="shared" si="3"/>
        <v>https://github.com/uberboutique/whataform-repo/raw/main/pictures/V0027.jpg</v>
      </c>
    </row>
    <row r="222" spans="1:2" ht="14" x14ac:dyDescent="0.15">
      <c r="A222" s="60" t="s">
        <v>140</v>
      </c>
      <c r="B222" s="64" t="str">
        <f t="shared" si="3"/>
        <v>https://github.com/uberboutique/whataform-repo/raw/main/pictures/V0028.jpg</v>
      </c>
    </row>
    <row r="223" spans="1:2" ht="14" x14ac:dyDescent="0.15">
      <c r="A223" s="60" t="s">
        <v>141</v>
      </c>
      <c r="B223" s="64" t="str">
        <f t="shared" si="3"/>
        <v>https://github.com/uberboutique/whataform-repo/raw/main/pictures/V0029.jpg</v>
      </c>
    </row>
    <row r="224" spans="1:2" ht="14" x14ac:dyDescent="0.15">
      <c r="A224" s="60" t="s">
        <v>142</v>
      </c>
      <c r="B224" s="64" t="str">
        <f t="shared" si="3"/>
        <v>https://github.com/uberboutique/whataform-repo/raw/main/pictures/V0030.jpg</v>
      </c>
    </row>
    <row r="225" spans="1:2" ht="14" x14ac:dyDescent="0.15">
      <c r="A225" s="60" t="s">
        <v>143</v>
      </c>
      <c r="B225" s="64" t="str">
        <f t="shared" si="3"/>
        <v>https://github.com/uberboutique/whataform-repo/raw/main/pictures/V0031.jpg</v>
      </c>
    </row>
    <row r="226" spans="1:2" ht="14" x14ac:dyDescent="0.15">
      <c r="A226" s="60" t="s">
        <v>144</v>
      </c>
      <c r="B226" s="64" t="str">
        <f t="shared" si="3"/>
        <v>https://github.com/uberboutique/whataform-repo/raw/main/pictures/V0032.jpg</v>
      </c>
    </row>
    <row r="227" spans="1:2" ht="14" x14ac:dyDescent="0.15">
      <c r="A227" s="60" t="s">
        <v>145</v>
      </c>
      <c r="B227" s="64" t="str">
        <f t="shared" si="3"/>
        <v>https://github.com/uberboutique/whataform-repo/raw/main/pictures/V0033.jpg</v>
      </c>
    </row>
    <row r="228" spans="1:2" ht="14" x14ac:dyDescent="0.15">
      <c r="A228" s="60" t="s">
        <v>148</v>
      </c>
      <c r="B228" s="64" t="str">
        <f t="shared" si="3"/>
        <v>https://github.com/uberboutique/whataform-repo/raw/main/pictures/V0034.jpg</v>
      </c>
    </row>
    <row r="229" spans="1:2" ht="14" x14ac:dyDescent="0.15">
      <c r="A229" s="60" t="s">
        <v>152</v>
      </c>
      <c r="B229" s="64" t="str">
        <f t="shared" si="3"/>
        <v>https://github.com/uberboutique/whataform-repo/raw/main/pictures/V0035.jpg</v>
      </c>
    </row>
    <row r="230" spans="1:2" ht="14" x14ac:dyDescent="0.15">
      <c r="A230" s="60" t="s">
        <v>153</v>
      </c>
      <c r="B230" s="64" t="str">
        <f t="shared" si="3"/>
        <v>https://github.com/uberboutique/whataform-repo/raw/main/pictures/V0036.jpg</v>
      </c>
    </row>
    <row r="231" spans="1:2" ht="14" x14ac:dyDescent="0.15">
      <c r="A231" s="60" t="s">
        <v>154</v>
      </c>
      <c r="B231" s="64" t="str">
        <f t="shared" si="3"/>
        <v>https://github.com/uberboutique/whataform-repo/raw/main/pictures/V0037.jpg</v>
      </c>
    </row>
    <row r="232" spans="1:2" ht="14" x14ac:dyDescent="0.15">
      <c r="A232" s="60" t="s">
        <v>184</v>
      </c>
      <c r="B232" s="64" t="str">
        <f t="shared" si="3"/>
        <v>https://github.com/uberboutique/whataform-repo/raw/main/pictures/V0038.jpg</v>
      </c>
    </row>
    <row r="233" spans="1:2" ht="14" x14ac:dyDescent="0.15">
      <c r="A233" s="60" t="s">
        <v>185</v>
      </c>
      <c r="B233" s="64" t="str">
        <f t="shared" si="3"/>
        <v>https://github.com/uberboutique/whataform-repo/raw/main/pictures/V0039.jpg</v>
      </c>
    </row>
    <row r="234" spans="1:2" ht="14" x14ac:dyDescent="0.15">
      <c r="A234" s="60" t="s">
        <v>186</v>
      </c>
      <c r="B234" s="64" t="str">
        <f t="shared" si="3"/>
        <v>https://github.com/uberboutique/whataform-repo/raw/main/pictures/V0040.jpg</v>
      </c>
    </row>
    <row r="235" spans="1:2" ht="14" x14ac:dyDescent="0.15">
      <c r="A235" s="60" t="s">
        <v>714</v>
      </c>
      <c r="B235" s="64" t="str">
        <f t="shared" si="3"/>
        <v>https://github.com/uberboutique/whataform-repo/raw/main/pictures/V0042_1.jpg</v>
      </c>
    </row>
    <row r="236" spans="1:2" ht="14" x14ac:dyDescent="0.15">
      <c r="A236" s="60" t="s">
        <v>188</v>
      </c>
      <c r="B236" s="64" t="str">
        <f t="shared" si="3"/>
        <v>https://github.com/uberboutique/whataform-repo/raw/main/pictures/V0042.jpg</v>
      </c>
    </row>
    <row r="237" spans="1:2" ht="14" x14ac:dyDescent="0.15">
      <c r="A237" s="60" t="s">
        <v>715</v>
      </c>
      <c r="B237" s="64" t="str">
        <f t="shared" si="3"/>
        <v>https://github.com/uberboutique/whataform-repo/raw/main/pictures/V0044_1.jpg</v>
      </c>
    </row>
    <row r="238" spans="1:2" ht="14" x14ac:dyDescent="0.15">
      <c r="A238" s="60" t="s">
        <v>190</v>
      </c>
      <c r="B238" s="64" t="str">
        <f t="shared" si="3"/>
        <v>https://github.com/uberboutique/whataform-repo/raw/main/pictures/V0044.jpg</v>
      </c>
    </row>
    <row r="239" spans="1:2" ht="14" x14ac:dyDescent="0.15">
      <c r="A239" s="60" t="s">
        <v>716</v>
      </c>
      <c r="B239" s="64" t="str">
        <f t="shared" si="3"/>
        <v>https://github.com/uberboutique/whataform-repo/raw/main/pictures/V0045_1.jpg</v>
      </c>
    </row>
    <row r="240" spans="1:2" ht="14" x14ac:dyDescent="0.15">
      <c r="A240" s="60" t="s">
        <v>191</v>
      </c>
      <c r="B240" s="64" t="str">
        <f t="shared" si="3"/>
        <v>https://github.com/uberboutique/whataform-repo/raw/main/pictures/V0045.jpg</v>
      </c>
    </row>
    <row r="241" spans="1:2" ht="14" x14ac:dyDescent="0.15">
      <c r="A241" s="60" t="s">
        <v>192</v>
      </c>
      <c r="B241" s="64" t="str">
        <f t="shared" si="3"/>
        <v>https://github.com/uberboutique/whataform-repo/raw/main/pictures/V0046.jpg</v>
      </c>
    </row>
    <row r="242" spans="1:2" ht="14" x14ac:dyDescent="0.15">
      <c r="A242" s="60" t="s">
        <v>717</v>
      </c>
      <c r="B242" s="64" t="str">
        <f t="shared" si="3"/>
        <v>https://github.com/uberboutique/whataform-repo/raw/main/pictures/V0048_1.jpg</v>
      </c>
    </row>
    <row r="243" spans="1:2" ht="14" x14ac:dyDescent="0.15">
      <c r="A243" s="60" t="s">
        <v>194</v>
      </c>
      <c r="B243" s="64" t="str">
        <f t="shared" si="3"/>
        <v>https://github.com/uberboutique/whataform-repo/raw/main/pictures/V0048.jpg</v>
      </c>
    </row>
    <row r="244" spans="1:2" ht="14" x14ac:dyDescent="0.15">
      <c r="A244" s="60" t="s">
        <v>195</v>
      </c>
      <c r="B244" s="64" t="str">
        <f t="shared" si="3"/>
        <v>https://github.com/uberboutique/whataform-repo/raw/main/pictures/V0049.jpg</v>
      </c>
    </row>
    <row r="245" spans="1:2" ht="14" x14ac:dyDescent="0.15">
      <c r="A245" s="60" t="s">
        <v>197</v>
      </c>
      <c r="B245" s="64" t="str">
        <f t="shared" si="3"/>
        <v>https://github.com/uberboutique/whataform-repo/raw/main/pictures/V0050.jpg</v>
      </c>
    </row>
    <row r="246" spans="1:2" ht="14" x14ac:dyDescent="0.15">
      <c r="A246" s="60" t="s">
        <v>718</v>
      </c>
      <c r="B246" s="64" t="str">
        <f t="shared" si="3"/>
        <v>https://github.com/uberboutique/whataform-repo/raw/main/pictures/V0051_1.jpg</v>
      </c>
    </row>
    <row r="247" spans="1:2" ht="14" x14ac:dyDescent="0.15">
      <c r="A247" s="60" t="s">
        <v>198</v>
      </c>
      <c r="B247" s="64" t="str">
        <f t="shared" si="3"/>
        <v>https://github.com/uberboutique/whataform-repo/raw/main/pictures/V0051.jpg</v>
      </c>
    </row>
    <row r="248" spans="1:2" ht="14" x14ac:dyDescent="0.15">
      <c r="A248" s="60" t="s">
        <v>719</v>
      </c>
      <c r="B248" s="64" t="str">
        <f t="shared" si="3"/>
        <v>https://github.com/uberboutique/whataform-repo/raw/main/pictures/V0053_1.jpg</v>
      </c>
    </row>
    <row r="249" spans="1:2" ht="14" x14ac:dyDescent="0.15">
      <c r="A249" s="60" t="s">
        <v>200</v>
      </c>
      <c r="B249" s="64" t="str">
        <f t="shared" si="3"/>
        <v>https://github.com/uberboutique/whataform-repo/raw/main/pictures/V0053.jpg</v>
      </c>
    </row>
    <row r="250" spans="1:2" ht="14" x14ac:dyDescent="0.15">
      <c r="A250" s="60" t="s">
        <v>720</v>
      </c>
      <c r="B250" s="64" t="str">
        <f t="shared" si="3"/>
        <v>https://github.com/uberboutique/whataform-repo/raw/main/pictures/V0054_1.jpg</v>
      </c>
    </row>
    <row r="251" spans="1:2" ht="14" x14ac:dyDescent="0.15">
      <c r="A251" s="60" t="s">
        <v>201</v>
      </c>
      <c r="B251" s="64" t="str">
        <f t="shared" si="3"/>
        <v>https://github.com/uberboutique/whataform-repo/raw/main/pictures/V0054.jpg</v>
      </c>
    </row>
    <row r="252" spans="1:2" ht="14" x14ac:dyDescent="0.15">
      <c r="A252" s="60" t="s">
        <v>721</v>
      </c>
      <c r="B252" s="64" t="str">
        <f t="shared" si="3"/>
        <v>https://github.com/uberboutique/whataform-repo/raw/main/pictures/V0056_1.jpg</v>
      </c>
    </row>
    <row r="253" spans="1:2" ht="14" x14ac:dyDescent="0.15">
      <c r="A253" s="60" t="s">
        <v>204</v>
      </c>
      <c r="B253" s="64" t="str">
        <f t="shared" si="3"/>
        <v>https://github.com/uberboutique/whataform-repo/raw/main/pictures/V0056.jpg</v>
      </c>
    </row>
    <row r="254" spans="1:2" ht="14" x14ac:dyDescent="0.15">
      <c r="A254" s="60" t="s">
        <v>722</v>
      </c>
      <c r="B254" s="64" t="str">
        <f t="shared" si="3"/>
        <v>https://github.com/uberboutique/whataform-repo/raw/main/pictures/V0057_1.jpg</v>
      </c>
    </row>
    <row r="255" spans="1:2" ht="14" x14ac:dyDescent="0.15">
      <c r="A255" s="60" t="s">
        <v>205</v>
      </c>
      <c r="B255" s="64" t="str">
        <f t="shared" si="3"/>
        <v>https://github.com/uberboutique/whataform-repo/raw/main/pictures/V0057.jpg</v>
      </c>
    </row>
    <row r="256" spans="1:2" ht="14" x14ac:dyDescent="0.15">
      <c r="A256" s="60" t="s">
        <v>723</v>
      </c>
      <c r="B256" s="64" t="str">
        <f t="shared" si="3"/>
        <v>https://github.com/uberboutique/whataform-repo/raw/main/pictures/V0058_1.jpg</v>
      </c>
    </row>
    <row r="257" spans="1:2" ht="14" x14ac:dyDescent="0.15">
      <c r="A257" s="60" t="s">
        <v>206</v>
      </c>
      <c r="B257" s="64" t="str">
        <f t="shared" si="3"/>
        <v>https://github.com/uberboutique/whataform-repo/raw/main/pictures/V0058.jpg</v>
      </c>
    </row>
    <row r="258" spans="1:2" ht="14" x14ac:dyDescent="0.15">
      <c r="A258" s="60" t="s">
        <v>724</v>
      </c>
      <c r="B258" s="64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0" t="s">
        <v>207</v>
      </c>
      <c r="B259" s="64" t="str">
        <f t="shared" si="4"/>
        <v>https://github.com/uberboutique/whataform-repo/raw/main/pictures/V0059.jpg</v>
      </c>
    </row>
    <row r="260" spans="1:2" ht="14" x14ac:dyDescent="0.15">
      <c r="A260" s="60" t="s">
        <v>725</v>
      </c>
      <c r="B260" s="64" t="str">
        <f t="shared" si="4"/>
        <v>https://github.com/uberboutique/whataform-repo/raw/main/pictures/V0063_1.jpg</v>
      </c>
    </row>
    <row r="261" spans="1:2" ht="14" x14ac:dyDescent="0.15">
      <c r="A261" s="60" t="s">
        <v>218</v>
      </c>
      <c r="B261" s="64" t="str">
        <f t="shared" si="4"/>
        <v>https://github.com/uberboutique/whataform-repo/raw/main/pictures/V0063.jpg</v>
      </c>
    </row>
    <row r="262" spans="1:2" ht="14" x14ac:dyDescent="0.15">
      <c r="A262" s="60" t="s">
        <v>250</v>
      </c>
      <c r="B262" s="64" t="str">
        <f t="shared" si="4"/>
        <v>https://github.com/uberboutique/whataform-repo/raw/main/pictures/V0064.jpg</v>
      </c>
    </row>
    <row r="263" spans="1:2" ht="14" x14ac:dyDescent="0.15">
      <c r="A263" s="60" t="s">
        <v>726</v>
      </c>
      <c r="B263" s="64" t="str">
        <f t="shared" si="4"/>
        <v>https://github.com/uberboutique/whataform-repo/raw/main/pictures/V0066_1.jpg</v>
      </c>
    </row>
    <row r="264" spans="1:2" ht="14" x14ac:dyDescent="0.15">
      <c r="A264" s="60" t="s">
        <v>727</v>
      </c>
      <c r="B264" s="64" t="str">
        <f t="shared" si="4"/>
        <v>https://github.com/uberboutique/whataform-repo/raw/main/pictures/V0066_2.jpg</v>
      </c>
    </row>
    <row r="265" spans="1:2" ht="14" x14ac:dyDescent="0.15">
      <c r="A265" s="60" t="s">
        <v>252</v>
      </c>
      <c r="B265" s="64" t="str">
        <f t="shared" si="4"/>
        <v>https://github.com/uberboutique/whataform-repo/raw/main/pictures/V0066.jpg</v>
      </c>
    </row>
    <row r="266" spans="1:2" ht="14" x14ac:dyDescent="0.15">
      <c r="A266" s="60" t="s">
        <v>728</v>
      </c>
      <c r="B266" s="64" t="str">
        <f t="shared" si="4"/>
        <v>https://github.com/uberboutique/whataform-repo/raw/main/pictures/V0067_1.jpg</v>
      </c>
    </row>
    <row r="267" spans="1:2" ht="14" x14ac:dyDescent="0.15">
      <c r="A267" s="60" t="s">
        <v>253</v>
      </c>
      <c r="B267" s="64" t="str">
        <f t="shared" si="4"/>
        <v>https://github.com/uberboutique/whataform-repo/raw/main/pictures/V0067.jpg</v>
      </c>
    </row>
    <row r="268" spans="1:2" ht="14" x14ac:dyDescent="0.15">
      <c r="A268" s="60" t="s">
        <v>729</v>
      </c>
      <c r="B268" s="64" t="str">
        <f t="shared" si="4"/>
        <v>https://github.com/uberboutique/whataform-repo/raw/main/pictures/V0069_1.jpg</v>
      </c>
    </row>
    <row r="269" spans="1:2" ht="14" x14ac:dyDescent="0.15">
      <c r="A269" s="60" t="s">
        <v>255</v>
      </c>
      <c r="B269" s="64" t="str">
        <f t="shared" si="4"/>
        <v>https://github.com/uberboutique/whataform-repo/raw/main/pictures/V0069.jpg</v>
      </c>
    </row>
    <row r="270" spans="1:2" ht="14" x14ac:dyDescent="0.15">
      <c r="A270" s="60" t="s">
        <v>256</v>
      </c>
      <c r="B270" s="64" t="str">
        <f t="shared" si="4"/>
        <v>https://github.com/uberboutique/whataform-repo/raw/main/pictures/V0070.jpg</v>
      </c>
    </row>
    <row r="271" spans="1:2" ht="14" x14ac:dyDescent="0.15">
      <c r="A271" s="60" t="s">
        <v>258</v>
      </c>
      <c r="B271" s="64" t="str">
        <f t="shared" si="4"/>
        <v>https://github.com/uberboutique/whataform-repo/raw/main/pictures/V0071.jpg</v>
      </c>
    </row>
    <row r="272" spans="1:2" ht="14" x14ac:dyDescent="0.15">
      <c r="A272" s="60" t="s">
        <v>730</v>
      </c>
      <c r="B272" s="64" t="str">
        <f t="shared" si="4"/>
        <v>https://github.com/uberboutique/whataform-repo/raw/main/pictures/V0072_1.jpg</v>
      </c>
    </row>
    <row r="273" spans="1:2" ht="14" x14ac:dyDescent="0.15">
      <c r="A273" s="60" t="s">
        <v>259</v>
      </c>
      <c r="B273" s="64" t="str">
        <f t="shared" si="4"/>
        <v>https://github.com/uberboutique/whataform-repo/raw/main/pictures/V0072.jpg</v>
      </c>
    </row>
    <row r="274" spans="1:2" ht="14" x14ac:dyDescent="0.15">
      <c r="A274" s="60" t="s">
        <v>731</v>
      </c>
      <c r="B274" s="64" t="str">
        <f t="shared" si="4"/>
        <v>https://github.com/uberboutique/whataform-repo/raw/main/pictures/V0074_1.jpg</v>
      </c>
    </row>
    <row r="275" spans="1:2" ht="14" x14ac:dyDescent="0.15">
      <c r="A275" s="60" t="s">
        <v>261</v>
      </c>
      <c r="B275" s="64" t="str">
        <f t="shared" si="4"/>
        <v>https://github.com/uberboutique/whataform-repo/raw/main/pictures/V0074.jpg</v>
      </c>
    </row>
    <row r="276" spans="1:2" ht="14" x14ac:dyDescent="0.15">
      <c r="A276" s="60" t="s">
        <v>262</v>
      </c>
      <c r="B276" s="64" t="str">
        <f t="shared" si="4"/>
        <v>https://github.com/uberboutique/whataform-repo/raw/main/pictures/V0075.jpg</v>
      </c>
    </row>
    <row r="277" spans="1:2" ht="14" x14ac:dyDescent="0.15">
      <c r="A277" s="60" t="s">
        <v>732</v>
      </c>
      <c r="B277" s="64" t="str">
        <f t="shared" si="4"/>
        <v>https://github.com/uberboutique/whataform-repo/raw/main/pictures/V0076_1.jpg</v>
      </c>
    </row>
    <row r="278" spans="1:2" ht="14" x14ac:dyDescent="0.15">
      <c r="A278" s="60" t="s">
        <v>263</v>
      </c>
      <c r="B278" s="64" t="str">
        <f t="shared" si="4"/>
        <v>https://github.com/uberboutique/whataform-repo/raw/main/pictures/V0076.jpg</v>
      </c>
    </row>
    <row r="279" spans="1:2" ht="14" x14ac:dyDescent="0.15">
      <c r="A279" s="60" t="s">
        <v>264</v>
      </c>
      <c r="B279" s="64" t="str">
        <f t="shared" si="4"/>
        <v>https://github.com/uberboutique/whataform-repo/raw/main/pictures/V0077.jpg</v>
      </c>
    </row>
    <row r="280" spans="1:2" ht="14" x14ac:dyDescent="0.15">
      <c r="A280" s="60" t="s">
        <v>733</v>
      </c>
      <c r="B280" s="64" t="str">
        <f t="shared" si="4"/>
        <v>https://github.com/uberboutique/whataform-repo/raw/main/pictures/V0079_1.jpg</v>
      </c>
    </row>
    <row r="281" spans="1:2" ht="14" x14ac:dyDescent="0.15">
      <c r="A281" s="60" t="s">
        <v>734</v>
      </c>
      <c r="B281" s="64" t="str">
        <f t="shared" si="4"/>
        <v>https://github.com/uberboutique/whataform-repo/raw/main/pictures/V0079_2.jpg</v>
      </c>
    </row>
    <row r="282" spans="1:2" ht="14" x14ac:dyDescent="0.15">
      <c r="A282" s="60" t="s">
        <v>266</v>
      </c>
      <c r="B282" s="64" t="str">
        <f t="shared" si="4"/>
        <v>https://github.com/uberboutique/whataform-repo/raw/main/pictures/V0079.jpg</v>
      </c>
    </row>
    <row r="283" spans="1:2" ht="14" x14ac:dyDescent="0.15">
      <c r="A283" s="60" t="s">
        <v>268</v>
      </c>
      <c r="B283" s="64" t="str">
        <f t="shared" si="4"/>
        <v>https://github.com/uberboutique/whataform-repo/raw/main/pictures/V0081.jpg</v>
      </c>
    </row>
    <row r="284" spans="1:2" ht="14" x14ac:dyDescent="0.15">
      <c r="A284" s="60" t="s">
        <v>735</v>
      </c>
      <c r="B284" s="64" t="str">
        <f t="shared" si="4"/>
        <v>https://github.com/uberboutique/whataform-repo/raw/main/pictures/V0082_1.jpg</v>
      </c>
    </row>
    <row r="285" spans="1:2" ht="14" x14ac:dyDescent="0.15">
      <c r="A285" s="60" t="s">
        <v>269</v>
      </c>
      <c r="B285" s="64" t="str">
        <f t="shared" si="4"/>
        <v>https://github.com/uberboutique/whataform-repo/raw/main/pictures/V0082.jpg</v>
      </c>
    </row>
    <row r="286" spans="1:2" ht="14" x14ac:dyDescent="0.15">
      <c r="A286" s="60" t="s">
        <v>736</v>
      </c>
      <c r="B286" s="64" t="str">
        <f t="shared" si="4"/>
        <v>https://github.com/uberboutique/whataform-repo/raw/main/pictures/V0089_1.jpg</v>
      </c>
    </row>
    <row r="287" spans="1:2" ht="14" x14ac:dyDescent="0.15">
      <c r="A287" s="60" t="s">
        <v>737</v>
      </c>
      <c r="B287" s="64" t="str">
        <f t="shared" si="4"/>
        <v>https://github.com/uberboutique/whataform-repo/raw/main/pictures/V0089_2.jpg</v>
      </c>
    </row>
    <row r="288" spans="1:2" ht="14" x14ac:dyDescent="0.15">
      <c r="A288" s="60" t="s">
        <v>276</v>
      </c>
      <c r="B288" s="64" t="str">
        <f t="shared" si="4"/>
        <v>https://github.com/uberboutique/whataform-repo/raw/main/pictures/V0089.jpg</v>
      </c>
    </row>
    <row r="289" spans="1:2" ht="14" x14ac:dyDescent="0.15">
      <c r="A289" s="60" t="s">
        <v>277</v>
      </c>
      <c r="B289" s="64" t="str">
        <f t="shared" si="4"/>
        <v>https://github.com/uberboutique/whataform-repo/raw/main/pictures/V0090.jpg</v>
      </c>
    </row>
    <row r="290" spans="1:2" ht="14" x14ac:dyDescent="0.15">
      <c r="A290" s="60" t="s">
        <v>278</v>
      </c>
      <c r="B290" s="64" t="str">
        <f t="shared" si="4"/>
        <v>https://github.com/uberboutique/whataform-repo/raw/main/pictures/V0091.jpg</v>
      </c>
    </row>
    <row r="291" spans="1:2" ht="14" x14ac:dyDescent="0.15">
      <c r="A291" s="60" t="s">
        <v>282</v>
      </c>
      <c r="B291" s="64" t="str">
        <f t="shared" si="4"/>
        <v>https://github.com/uberboutique/whataform-repo/raw/main/pictures/V0095.jpg</v>
      </c>
    </row>
    <row r="292" spans="1:2" ht="14" x14ac:dyDescent="0.15">
      <c r="A292" s="60" t="s">
        <v>738</v>
      </c>
      <c r="B292" s="64" t="str">
        <f t="shared" si="4"/>
        <v>https://github.com/uberboutique/whataform-repo/raw/main/pictures/V0098_1.jpg</v>
      </c>
    </row>
    <row r="293" spans="1:2" ht="14" x14ac:dyDescent="0.15">
      <c r="A293" s="60" t="s">
        <v>285</v>
      </c>
      <c r="B293" s="64" t="str">
        <f t="shared" si="4"/>
        <v>https://github.com/uberboutique/whataform-repo/raw/main/pictures/V0098.jpg</v>
      </c>
    </row>
    <row r="294" spans="1:2" ht="14" x14ac:dyDescent="0.15">
      <c r="A294" s="60" t="s">
        <v>286</v>
      </c>
      <c r="B294" s="64" t="str">
        <f t="shared" si="4"/>
        <v>https://github.com/uberboutique/whataform-repo/raw/main/pictures/V0099.jpg</v>
      </c>
    </row>
    <row r="295" spans="1:2" ht="14" x14ac:dyDescent="0.15">
      <c r="A295" s="60" t="s">
        <v>676</v>
      </c>
      <c r="B295" s="64" t="str">
        <f t="shared" si="4"/>
        <v>https://github.com/uberboutique/whataform-repo/raw/main/pictures/V00100.jpg</v>
      </c>
    </row>
    <row r="296" spans="1:2" ht="14" x14ac:dyDescent="0.15">
      <c r="A296" s="60" t="s">
        <v>288</v>
      </c>
      <c r="B296" s="64" t="str">
        <f t="shared" si="4"/>
        <v>https://github.com/uberboutique/whataform-repo/raw/main/pictures/V0101.jpg</v>
      </c>
    </row>
    <row r="297" spans="1:2" ht="14" x14ac:dyDescent="0.15">
      <c r="A297" s="60" t="s">
        <v>679</v>
      </c>
      <c r="B297" s="64" t="str">
        <f t="shared" si="4"/>
        <v>https://github.com/uberboutique/whataform-repo/raw/main/pictures/V00101.jpg</v>
      </c>
    </row>
    <row r="298" spans="1:2" ht="14" x14ac:dyDescent="0.15">
      <c r="A298" s="60" t="s">
        <v>289</v>
      </c>
      <c r="B298" s="64" t="str">
        <f t="shared" si="4"/>
        <v>https://github.com/uberboutique/whataform-repo/raw/main/pictures/V0102.jpg</v>
      </c>
    </row>
    <row r="299" spans="1:2" ht="14" x14ac:dyDescent="0.15">
      <c r="A299" s="60" t="s">
        <v>687</v>
      </c>
      <c r="B299" s="64" t="str">
        <f t="shared" si="4"/>
        <v>https://github.com/uberboutique/whataform-repo/raw/main/pictures/V00102.jpg</v>
      </c>
    </row>
    <row r="300" spans="1:2" ht="14" x14ac:dyDescent="0.15">
      <c r="A300" s="60" t="s">
        <v>290</v>
      </c>
      <c r="B300" s="64" t="str">
        <f t="shared" si="4"/>
        <v>https://github.com/uberboutique/whataform-repo/raw/main/pictures/V0103.jpg</v>
      </c>
    </row>
    <row r="301" spans="1:2" ht="14" x14ac:dyDescent="0.15">
      <c r="A301" s="60" t="s">
        <v>692</v>
      </c>
      <c r="B301" s="64" t="str">
        <f t="shared" si="4"/>
        <v>https://github.com/uberboutique/whataform-repo/raw/main/pictures/V00103.jpg</v>
      </c>
    </row>
    <row r="302" spans="1:2" ht="14" x14ac:dyDescent="0.15">
      <c r="A302" s="60" t="s">
        <v>291</v>
      </c>
      <c r="B302" s="64" t="str">
        <f t="shared" si="4"/>
        <v>https://github.com/uberboutique/whataform-repo/raw/main/pictures/V0104.jpg</v>
      </c>
    </row>
    <row r="303" spans="1:2" ht="14" x14ac:dyDescent="0.15">
      <c r="A303" s="60" t="s">
        <v>292</v>
      </c>
      <c r="B303" s="64" t="str">
        <f t="shared" si="4"/>
        <v>https://github.com/uberboutique/whataform-repo/raw/main/pictures/V0105.jpg</v>
      </c>
    </row>
    <row r="304" spans="1:2" ht="14" x14ac:dyDescent="0.15">
      <c r="A304" s="60" t="s">
        <v>294</v>
      </c>
      <c r="B304" s="64" t="str">
        <f t="shared" si="4"/>
        <v>https://github.com/uberboutique/whataform-repo/raw/main/pictures/V0107.jpg</v>
      </c>
    </row>
    <row r="305" spans="1:2" ht="14" x14ac:dyDescent="0.15">
      <c r="A305" s="60" t="s">
        <v>295</v>
      </c>
      <c r="B305" s="64" t="str">
        <f t="shared" si="4"/>
        <v>https://github.com/uberboutique/whataform-repo/raw/main/pictures/V0108.jpg</v>
      </c>
    </row>
    <row r="306" spans="1:2" ht="14" x14ac:dyDescent="0.15">
      <c r="A306" s="60" t="s">
        <v>296</v>
      </c>
      <c r="B306" s="64" t="str">
        <f t="shared" si="4"/>
        <v>https://github.com/uberboutique/whataform-repo/raw/main/pictures/V0109.jpg</v>
      </c>
    </row>
    <row r="307" spans="1:2" ht="14" x14ac:dyDescent="0.15">
      <c r="A307" s="60" t="s">
        <v>297</v>
      </c>
      <c r="B307" s="64" t="str">
        <f t="shared" si="4"/>
        <v>https://github.com/uberboutique/whataform-repo/raw/main/pictures/V0110.jpg</v>
      </c>
    </row>
    <row r="308" spans="1:2" ht="14" x14ac:dyDescent="0.15">
      <c r="A308" s="60" t="s">
        <v>298</v>
      </c>
      <c r="B308" s="64" t="str">
        <f t="shared" si="4"/>
        <v>https://github.com/uberboutique/whataform-repo/raw/main/pictures/V0111.jpg</v>
      </c>
    </row>
    <row r="309" spans="1:2" ht="14" x14ac:dyDescent="0.15">
      <c r="A309" s="60" t="s">
        <v>299</v>
      </c>
      <c r="B309" s="64" t="str">
        <f t="shared" si="4"/>
        <v>https://github.com/uberboutique/whataform-repo/raw/main/pictures/V0112.jpg</v>
      </c>
    </row>
    <row r="310" spans="1:2" ht="14" x14ac:dyDescent="0.15">
      <c r="A310" s="60" t="s">
        <v>306</v>
      </c>
      <c r="B310" s="64" t="str">
        <f t="shared" si="4"/>
        <v>https://github.com/uberboutique/whataform-repo/raw/main/pictures/V0119.jpg</v>
      </c>
    </row>
    <row r="311" spans="1:2" ht="14" x14ac:dyDescent="0.15">
      <c r="A311" s="60" t="s">
        <v>419</v>
      </c>
      <c r="B311" s="64" t="str">
        <f t="shared" si="4"/>
        <v>https://github.com/uberboutique/whataform-repo/raw/main/pictures/V0122.jpg</v>
      </c>
    </row>
    <row r="312" spans="1:2" ht="14" x14ac:dyDescent="0.15">
      <c r="A312" s="60" t="s">
        <v>420</v>
      </c>
      <c r="B312" s="64" t="str">
        <f t="shared" si="4"/>
        <v>https://github.com/uberboutique/whataform-repo/raw/main/pictures/V0123.jpg</v>
      </c>
    </row>
    <row r="313" spans="1:2" ht="14" x14ac:dyDescent="0.15">
      <c r="A313" s="60" t="s">
        <v>531</v>
      </c>
      <c r="B313" s="64" t="str">
        <f t="shared" si="4"/>
        <v>https://github.com/uberboutique/whataform-repo/raw/main/pictures/V0124.jpg</v>
      </c>
    </row>
    <row r="314" spans="1:2" ht="14" x14ac:dyDescent="0.15">
      <c r="A314" s="60" t="s">
        <v>427</v>
      </c>
      <c r="B314" s="64" t="str">
        <f t="shared" si="4"/>
        <v>https://github.com/uberboutique/whataform-repo/raw/main/pictures/V0125.jpg</v>
      </c>
    </row>
    <row r="315" spans="1:2" ht="14" x14ac:dyDescent="0.15">
      <c r="A315" s="60" t="s">
        <v>428</v>
      </c>
      <c r="B315" s="64" t="str">
        <f t="shared" si="4"/>
        <v>https://github.com/uberboutique/whataform-repo/raw/main/pictures/V0126.jpg</v>
      </c>
    </row>
    <row r="316" spans="1:2" ht="14" x14ac:dyDescent="0.15">
      <c r="A316" s="60" t="s">
        <v>429</v>
      </c>
      <c r="B316" s="64" t="str">
        <f t="shared" si="4"/>
        <v>https://github.com/uberboutique/whataform-repo/raw/main/pictures/V0127.jpg</v>
      </c>
    </row>
    <row r="317" spans="1:2" ht="14" x14ac:dyDescent="0.15">
      <c r="A317" s="60" t="s">
        <v>433</v>
      </c>
      <c r="B317" s="64" t="str">
        <f t="shared" si="4"/>
        <v>https://github.com/uberboutique/whataform-repo/raw/main/pictures/V0128.jpg</v>
      </c>
    </row>
    <row r="318" spans="1:2" ht="14" x14ac:dyDescent="0.15">
      <c r="A318" s="60" t="s">
        <v>437</v>
      </c>
      <c r="B318" s="64" t="str">
        <f t="shared" si="4"/>
        <v>https://github.com/uberboutique/whataform-repo/raw/main/pictures/V0129.jpg</v>
      </c>
    </row>
    <row r="319" spans="1:2" ht="14" x14ac:dyDescent="0.15">
      <c r="A319" s="60" t="s">
        <v>438</v>
      </c>
      <c r="B319" s="64" t="str">
        <f t="shared" si="4"/>
        <v>https://github.com/uberboutique/whataform-repo/raw/main/pictures/V0130.jpg</v>
      </c>
    </row>
    <row r="320" spans="1:2" ht="14" x14ac:dyDescent="0.15">
      <c r="A320" s="60" t="s">
        <v>439</v>
      </c>
      <c r="B320" s="64" t="str">
        <f t="shared" si="4"/>
        <v>https://github.com/uberboutique/whataform-repo/raw/main/pictures/V0131.jpg</v>
      </c>
    </row>
    <row r="321" spans="1:2" ht="14" x14ac:dyDescent="0.15">
      <c r="A321" s="60" t="s">
        <v>445</v>
      </c>
      <c r="B321" s="64" t="str">
        <f t="shared" si="4"/>
        <v>https://github.com/uberboutique/whataform-repo/raw/main/pictures/V0133.jpg</v>
      </c>
    </row>
    <row r="322" spans="1:2" ht="14" x14ac:dyDescent="0.15">
      <c r="A322" s="60" t="s">
        <v>446</v>
      </c>
      <c r="B322" s="64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0" t="s">
        <v>447</v>
      </c>
      <c r="B323" s="64" t="str">
        <f t="shared" si="5"/>
        <v>https://github.com/uberboutique/whataform-repo/raw/main/pictures/V0135.jpg</v>
      </c>
    </row>
    <row r="324" spans="1:2" ht="14" x14ac:dyDescent="0.15">
      <c r="A324" s="60" t="s">
        <v>713</v>
      </c>
      <c r="B324" s="64" t="str">
        <f t="shared" si="5"/>
        <v>https://github.com/uberboutique/whataform-repo/raw/main/pictures/V00136.jpg</v>
      </c>
    </row>
    <row r="325" spans="1:2" ht="14" x14ac:dyDescent="0.15">
      <c r="A325" s="60" t="s">
        <v>696</v>
      </c>
      <c r="B325" s="64" t="str">
        <f t="shared" si="5"/>
        <v>https://github.com/uberboutique/whataform-repo/raw/main/pictures/V0138.jpg</v>
      </c>
    </row>
    <row r="326" spans="1:2" ht="14" x14ac:dyDescent="0.15">
      <c r="A326" s="60" t="s">
        <v>668</v>
      </c>
      <c r="B326" s="64" t="str">
        <f t="shared" si="5"/>
        <v>https://github.com/uberboutique/whataform-repo/raw/main/pictures/V00140.jpg</v>
      </c>
    </row>
    <row r="327" spans="1:2" ht="14" x14ac:dyDescent="0.15">
      <c r="A327" s="60" t="s">
        <v>666</v>
      </c>
      <c r="B327" s="64" t="str">
        <f t="shared" si="5"/>
        <v>https://github.com/uberboutique/whataform-repo/raw/main/pictures/V01230.jpg</v>
      </c>
    </row>
    <row r="328" spans="1:2" ht="14" x14ac:dyDescent="0.15">
      <c r="A328" s="60" t="s">
        <v>449</v>
      </c>
      <c r="B328" s="64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60" t="s">
        <v>451</v>
      </c>
      <c r="B329" s="65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60" t="s">
        <v>452</v>
      </c>
      <c r="B330" s="65" t="str">
        <f t="shared" si="6"/>
        <v>https://github.com/uberboutique/whataform-repo/raw/main/pictures/TN0004.jpg</v>
      </c>
    </row>
    <row r="331" spans="1:2" ht="14" x14ac:dyDescent="0.15">
      <c r="A331" s="60" t="s">
        <v>454</v>
      </c>
      <c r="B331" s="65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60" t="s">
        <v>455</v>
      </c>
      <c r="B332" s="65" t="str">
        <f t="shared" si="7"/>
        <v>https://github.com/uberboutique/whataform-repo/raw/main/pictures/TN0007.jpg</v>
      </c>
    </row>
    <row r="333" spans="1:2" ht="14" x14ac:dyDescent="0.15">
      <c r="A333" s="60" t="s">
        <v>456</v>
      </c>
      <c r="B333" s="65" t="str">
        <f t="shared" si="7"/>
        <v>https://github.com/uberboutique/whataform-repo/raw/main/pictures/TN0008.jpg</v>
      </c>
    </row>
    <row r="334" spans="1:2" ht="14" x14ac:dyDescent="0.15">
      <c r="A334" s="60" t="s">
        <v>457</v>
      </c>
      <c r="B334" s="65" t="str">
        <f t="shared" si="7"/>
        <v>https://github.com/uberboutique/whataform-repo/raw/main/pictures/TN0009.jpg</v>
      </c>
    </row>
    <row r="335" spans="1:2" ht="14" x14ac:dyDescent="0.15">
      <c r="A335" s="60" t="s">
        <v>90</v>
      </c>
      <c r="B335" s="65" t="str">
        <f t="shared" si="7"/>
        <v>https://github.com/uberboutique/whataform-repo/raw/main/pictures/P0001.jpg</v>
      </c>
    </row>
    <row r="336" spans="1:2" ht="14" x14ac:dyDescent="0.15">
      <c r="A336" s="60" t="s">
        <v>91</v>
      </c>
      <c r="B336" s="65" t="str">
        <f t="shared" si="7"/>
        <v>https://github.com/uberboutique/whataform-repo/raw/main/pictures/P0002.jpg</v>
      </c>
    </row>
    <row r="337" spans="1:2" ht="14" x14ac:dyDescent="0.15">
      <c r="A337" s="60" t="s">
        <v>92</v>
      </c>
      <c r="B337" s="65" t="str">
        <f t="shared" si="7"/>
        <v>https://github.com/uberboutique/whataform-repo/raw/main/pictures/P0003.jpg</v>
      </c>
    </row>
    <row r="338" spans="1:2" ht="14" x14ac:dyDescent="0.15">
      <c r="A338" s="60" t="s">
        <v>458</v>
      </c>
      <c r="B338" s="65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60" t="s">
        <v>459</v>
      </c>
      <c r="B339" s="65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60" t="s">
        <v>106</v>
      </c>
      <c r="B340" s="65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60" t="s">
        <v>107</v>
      </c>
      <c r="B341" s="65" t="str">
        <f t="shared" si="8"/>
        <v>https://github.com/uberboutique/whataform-repo/raw/main/pictures/P0006.jpg</v>
      </c>
    </row>
    <row r="342" spans="1:2" ht="14" x14ac:dyDescent="0.15">
      <c r="A342" s="60" t="s">
        <v>108</v>
      </c>
      <c r="B342" s="65" t="str">
        <f t="shared" si="8"/>
        <v>https://github.com/uberboutique/whataform-repo/raw/main/pictures/P0007.jpg</v>
      </c>
    </row>
    <row r="343" spans="1:2" ht="14" x14ac:dyDescent="0.15">
      <c r="A343" s="60" t="s">
        <v>109</v>
      </c>
      <c r="B343" s="65" t="str">
        <f t="shared" si="8"/>
        <v>https://github.com/uberboutique/whataform-repo/raw/main/pictures/P0008.jpg</v>
      </c>
    </row>
    <row r="344" spans="1:2" ht="14" x14ac:dyDescent="0.15">
      <c r="A344" s="60" t="s">
        <v>110</v>
      </c>
      <c r="B344" s="65" t="str">
        <f t="shared" si="8"/>
        <v>https://github.com/uberboutique/whataform-repo/raw/main/pictures/P0009.jpg</v>
      </c>
    </row>
    <row r="345" spans="1:2" ht="14" x14ac:dyDescent="0.15">
      <c r="A345" s="60" t="s">
        <v>119</v>
      </c>
      <c r="B345" s="65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60" t="s">
        <v>147</v>
      </c>
      <c r="B346" s="65" t="str">
        <f t="shared" si="9"/>
        <v>https://github.com/uberboutique/whataform-repo/raw/main/pictures/P0011.jpg</v>
      </c>
    </row>
    <row r="347" spans="1:2" ht="14" x14ac:dyDescent="0.15">
      <c r="A347" s="60" t="s">
        <v>156</v>
      </c>
      <c r="B347" s="65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60" t="s">
        <v>351</v>
      </c>
      <c r="B348" s="65" t="str">
        <f t="shared" si="10"/>
        <v>https://github.com/uberboutique/whataform-repo/raw/main/pictures/P0013.jpg</v>
      </c>
    </row>
    <row r="349" spans="1:2" ht="14" x14ac:dyDescent="0.15">
      <c r="A349" s="60" t="s">
        <v>209</v>
      </c>
      <c r="B349" s="65" t="str">
        <f t="shared" si="10"/>
        <v>https://github.com/uberboutique/whataform-repo/raw/main/pictures/A0001.jpg</v>
      </c>
    </row>
    <row r="350" spans="1:2" ht="14" x14ac:dyDescent="0.15">
      <c r="A350" s="60" t="s">
        <v>354</v>
      </c>
      <c r="B350" s="65" t="str">
        <f t="shared" si="10"/>
        <v>https://github.com/uberboutique/whataform-repo/raw/main/pictures/BE0001.jpg</v>
      </c>
    </row>
    <row r="351" spans="1:2" ht="14" x14ac:dyDescent="0.15">
      <c r="A351" s="60" t="s">
        <v>213</v>
      </c>
      <c r="B351" s="65" t="str">
        <f t="shared" si="10"/>
        <v>https://github.com/uberboutique/whataform-repo/raw/main/pictures/A0003.jpg</v>
      </c>
    </row>
    <row r="352" spans="1:2" ht="14" x14ac:dyDescent="0.15">
      <c r="A352" s="60" t="s">
        <v>254</v>
      </c>
      <c r="B352" s="65" t="str">
        <f t="shared" si="10"/>
        <v>https://github.com/uberboutique/whataform-repo/raw/main/pictures/V0068.jpg</v>
      </c>
    </row>
    <row r="353" spans="1:2" ht="14" x14ac:dyDescent="0.15">
      <c r="A353" s="60" t="s">
        <v>372</v>
      </c>
      <c r="B353" s="65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60" t="s">
        <v>373</v>
      </c>
      <c r="B354" s="65" t="str">
        <f t="shared" si="11"/>
        <v>https://github.com/uberboutique/whataform-repo/raw/main/pictures/BI0015.jpg</v>
      </c>
    </row>
    <row r="355" spans="1:2" ht="14" x14ac:dyDescent="0.15">
      <c r="A355" s="60" t="s">
        <v>86</v>
      </c>
      <c r="B355" s="65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60" t="s">
        <v>260</v>
      </c>
      <c r="B356" s="65" t="str">
        <f t="shared" si="12"/>
        <v>https://github.com/uberboutique/whataform-repo/raw/main/pictures/V0073.jpg</v>
      </c>
    </row>
    <row r="357" spans="1:2" ht="14" x14ac:dyDescent="0.15">
      <c r="A357" s="60" t="s">
        <v>382</v>
      </c>
      <c r="B357" s="65" t="str">
        <f t="shared" si="12"/>
        <v>https://github.com/uberboutique/whataform-repo/raw/main/pictures/BI0024.jpg</v>
      </c>
    </row>
    <row r="358" spans="1:2" ht="14" x14ac:dyDescent="0.15">
      <c r="A358" s="60" t="s">
        <v>385</v>
      </c>
      <c r="B358" s="65" t="str">
        <f t="shared" si="12"/>
        <v>https://github.com/uberboutique/whataform-repo/raw/main/pictures/BI0027.jpg</v>
      </c>
    </row>
    <row r="359" spans="1:2" ht="14" x14ac:dyDescent="0.15">
      <c r="A359" s="60" t="s">
        <v>448</v>
      </c>
      <c r="B359" s="65" t="str">
        <f t="shared" si="12"/>
        <v>https://github.com/uberboutique/whataform-repo/raw/main/pictures/V0136.jpg</v>
      </c>
    </row>
    <row r="360" spans="1:2" ht="14" x14ac:dyDescent="0.15">
      <c r="A360" s="60" t="s">
        <v>423</v>
      </c>
      <c r="B360" s="65" t="str">
        <f t="shared" si="12"/>
        <v>https://github.com/uberboutique/whataform-repo/raw/main/pictures/H0001.jpg</v>
      </c>
    </row>
    <row r="361" spans="1:2" ht="14" x14ac:dyDescent="0.15">
      <c r="A361" s="60" t="s">
        <v>355</v>
      </c>
      <c r="B361" s="65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60" t="s">
        <v>356</v>
      </c>
      <c r="B362" s="65" t="str">
        <f t="shared" si="13"/>
        <v>https://github.com/uberboutique/whataform-repo/raw/main/pictures/BE0003.jpg</v>
      </c>
    </row>
    <row r="363" spans="1:2" ht="14" x14ac:dyDescent="0.15">
      <c r="A363" s="60" t="s">
        <v>357</v>
      </c>
      <c r="B363" s="65" t="str">
        <f t="shared" si="13"/>
        <v>https://github.com/uberboutique/whataform-repo/raw/main/pictures/BE0004.jpg</v>
      </c>
    </row>
    <row r="364" spans="1:2" ht="14" x14ac:dyDescent="0.15">
      <c r="A364" s="60" t="s">
        <v>358</v>
      </c>
      <c r="B364" s="65" t="str">
        <f t="shared" si="13"/>
        <v>https://github.com/uberboutique/whataform-repo/raw/main/pictures/BE0005.jpg</v>
      </c>
    </row>
    <row r="365" spans="1:2" ht="14" x14ac:dyDescent="0.15">
      <c r="A365" s="60" t="s">
        <v>461</v>
      </c>
      <c r="B365" s="65" t="str">
        <f t="shared" si="13"/>
        <v>https://github.com/uberboutique/whataform-repo/raw/main/pictures/V00139.jpg</v>
      </c>
    </row>
    <row r="366" spans="1:2" ht="14" x14ac:dyDescent="0.15">
      <c r="A366" s="60" t="s">
        <v>424</v>
      </c>
      <c r="B366" s="65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60" t="s">
        <v>460</v>
      </c>
      <c r="B367" s="65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60" t="s">
        <v>334</v>
      </c>
      <c r="B368" s="65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60" t="s">
        <v>287</v>
      </c>
      <c r="B369" s="65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60" t="s">
        <v>336</v>
      </c>
      <c r="B370" s="65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60" t="s">
        <v>337</v>
      </c>
      <c r="B371" s="65" t="str">
        <f t="shared" si="14"/>
        <v>https://github.com/uberboutique/whataform-repo/raw/main/pictures/B0042.jpg</v>
      </c>
    </row>
    <row r="372" spans="1:2" ht="14" x14ac:dyDescent="0.15">
      <c r="A372" s="60" t="s">
        <v>342</v>
      </c>
      <c r="B372" s="65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60" t="s">
        <v>386</v>
      </c>
      <c r="B373" s="65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60" t="s">
        <v>395</v>
      </c>
      <c r="B374" s="65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60" t="s">
        <v>426</v>
      </c>
      <c r="B375" s="65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60" t="s">
        <v>444</v>
      </c>
      <c r="B376" s="65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60" t="s">
        <v>660</v>
      </c>
      <c r="B377" s="65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60" t="s">
        <v>661</v>
      </c>
      <c r="B378" s="65" t="str">
        <f t="shared" si="15"/>
        <v>https://github.com/uberboutique/whataform-repo/raw/main/pictures/P0024.jpg</v>
      </c>
    </row>
    <row r="379" spans="1:2" ht="14" x14ac:dyDescent="0.15">
      <c r="A379" s="60" t="s">
        <v>681</v>
      </c>
      <c r="B379" s="65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60" t="s">
        <v>693</v>
      </c>
      <c r="B380" s="65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0"/>
  <sheetViews>
    <sheetView topLeftCell="A246" zoomScale="69" workbookViewId="0">
      <selection activeCell="I405" sqref="I405"/>
    </sheetView>
  </sheetViews>
  <sheetFormatPr baseColWidth="10" defaultRowHeight="13" x14ac:dyDescent="0.15"/>
  <cols>
    <col min="1" max="1" width="10.83203125" style="41" customWidth="1"/>
    <col min="2" max="2" width="12.1640625" style="41" bestFit="1" customWidth="1"/>
    <col min="3" max="8" width="10.83203125" style="41"/>
    <col min="9" max="9" width="78.33203125" style="41" customWidth="1"/>
    <col min="10" max="16384" width="10.83203125" style="41"/>
  </cols>
  <sheetData>
    <row r="1" spans="1:100" ht="16" x14ac:dyDescent="0.2">
      <c r="A1" s="62" t="s">
        <v>0</v>
      </c>
      <c r="B1" s="62" t="s">
        <v>1</v>
      </c>
      <c r="C1" s="62" t="s">
        <v>2</v>
      </c>
      <c r="D1" s="62" t="s">
        <v>3</v>
      </c>
      <c r="E1" s="62" t="s">
        <v>4</v>
      </c>
      <c r="F1" s="62" t="s">
        <v>5</v>
      </c>
      <c r="G1" s="62" t="s">
        <v>6</v>
      </c>
      <c r="H1" s="62" t="s">
        <v>7</v>
      </c>
      <c r="I1" s="62" t="s">
        <v>8</v>
      </c>
      <c r="J1" s="62" t="s">
        <v>9</v>
      </c>
      <c r="K1" s="62" t="s">
        <v>10</v>
      </c>
      <c r="L1" s="62" t="s">
        <v>11</v>
      </c>
      <c r="M1" s="62" t="s">
        <v>546</v>
      </c>
      <c r="N1" s="62" t="s">
        <v>547</v>
      </c>
      <c r="O1" s="62" t="s">
        <v>548</v>
      </c>
      <c r="P1" s="62" t="s">
        <v>549</v>
      </c>
      <c r="Q1" s="62" t="s">
        <v>550</v>
      </c>
      <c r="R1" s="62" t="s">
        <v>551</v>
      </c>
      <c r="S1" s="62" t="s">
        <v>552</v>
      </c>
      <c r="T1" s="62" t="s">
        <v>553</v>
      </c>
      <c r="U1" s="62" t="s">
        <v>554</v>
      </c>
      <c r="V1" s="62" t="s">
        <v>555</v>
      </c>
      <c r="W1" s="62" t="s">
        <v>556</v>
      </c>
      <c r="X1" s="62" t="s">
        <v>557</v>
      </c>
      <c r="Y1" s="62" t="s">
        <v>558</v>
      </c>
      <c r="Z1" s="62" t="s">
        <v>559</v>
      </c>
      <c r="AA1" s="62" t="s">
        <v>560</v>
      </c>
      <c r="AB1" s="62" t="s">
        <v>561</v>
      </c>
      <c r="AC1" s="62" t="s">
        <v>562</v>
      </c>
      <c r="AD1" s="62" t="s">
        <v>563</v>
      </c>
      <c r="AE1" s="62" t="s">
        <v>564</v>
      </c>
      <c r="AF1" s="62" t="s">
        <v>565</v>
      </c>
      <c r="AG1" s="62" t="s">
        <v>566</v>
      </c>
      <c r="AH1" s="62" t="s">
        <v>567</v>
      </c>
      <c r="AI1" s="62" t="s">
        <v>568</v>
      </c>
      <c r="AJ1" s="62" t="s">
        <v>569</v>
      </c>
      <c r="AK1" s="62" t="s">
        <v>570</v>
      </c>
      <c r="AL1" s="62" t="s">
        <v>571</v>
      </c>
      <c r="AM1" s="62" t="s">
        <v>572</v>
      </c>
      <c r="AN1" s="62" t="s">
        <v>573</v>
      </c>
      <c r="AO1" s="62" t="s">
        <v>574</v>
      </c>
      <c r="AP1" s="62" t="s">
        <v>575</v>
      </c>
      <c r="AQ1" s="62" t="s">
        <v>576</v>
      </c>
      <c r="AR1" s="62" t="s">
        <v>577</v>
      </c>
      <c r="AS1" s="62" t="s">
        <v>578</v>
      </c>
      <c r="AT1" s="62" t="s">
        <v>579</v>
      </c>
      <c r="AU1" s="62" t="s">
        <v>580</v>
      </c>
      <c r="AV1" s="62" t="s">
        <v>581</v>
      </c>
      <c r="AW1" s="62" t="s">
        <v>582</v>
      </c>
      <c r="AX1" s="62" t="s">
        <v>583</v>
      </c>
      <c r="AY1" s="62" t="s">
        <v>584</v>
      </c>
      <c r="AZ1" s="62" t="s">
        <v>585</v>
      </c>
      <c r="BA1" s="62" t="s">
        <v>586</v>
      </c>
      <c r="BB1" s="62" t="s">
        <v>587</v>
      </c>
      <c r="BC1" s="62" t="s">
        <v>588</v>
      </c>
      <c r="BD1" s="62" t="s">
        <v>589</v>
      </c>
      <c r="BE1" s="62" t="s">
        <v>590</v>
      </c>
      <c r="BF1" s="62" t="s">
        <v>591</v>
      </c>
      <c r="BG1" s="62" t="s">
        <v>592</v>
      </c>
      <c r="BH1" s="62" t="s">
        <v>593</v>
      </c>
      <c r="BI1" s="62" t="s">
        <v>594</v>
      </c>
      <c r="BJ1" s="62" t="s">
        <v>595</v>
      </c>
      <c r="BK1" s="62" t="s">
        <v>596</v>
      </c>
      <c r="BL1" s="62" t="s">
        <v>597</v>
      </c>
      <c r="BM1" s="62" t="s">
        <v>598</v>
      </c>
      <c r="BN1" s="62" t="s">
        <v>599</v>
      </c>
      <c r="BO1" s="62" t="s">
        <v>600</v>
      </c>
      <c r="BP1" s="62" t="s">
        <v>601</v>
      </c>
      <c r="BQ1" s="62" t="s">
        <v>602</v>
      </c>
      <c r="BR1" s="62" t="s">
        <v>603</v>
      </c>
      <c r="BS1" s="62" t="s">
        <v>604</v>
      </c>
      <c r="BT1" s="62" t="s">
        <v>605</v>
      </c>
      <c r="BU1" s="62" t="s">
        <v>606</v>
      </c>
      <c r="BV1" s="62" t="s">
        <v>607</v>
      </c>
      <c r="BW1" s="62" t="s">
        <v>608</v>
      </c>
      <c r="BX1" s="62" t="s">
        <v>609</v>
      </c>
      <c r="BY1" s="62" t="s">
        <v>610</v>
      </c>
      <c r="BZ1" s="62" t="s">
        <v>611</v>
      </c>
      <c r="CA1" s="62" t="s">
        <v>612</v>
      </c>
      <c r="CB1" s="62" t="s">
        <v>613</v>
      </c>
      <c r="CC1" s="62" t="s">
        <v>614</v>
      </c>
      <c r="CD1" s="62" t="s">
        <v>615</v>
      </c>
      <c r="CE1" s="62" t="s">
        <v>616</v>
      </c>
      <c r="CF1" s="62" t="s">
        <v>617</v>
      </c>
      <c r="CG1" s="62" t="s">
        <v>618</v>
      </c>
      <c r="CH1" s="62" t="s">
        <v>619</v>
      </c>
      <c r="CI1" s="62" t="s">
        <v>620</v>
      </c>
      <c r="CJ1" s="62" t="s">
        <v>621</v>
      </c>
      <c r="CK1" s="62" t="s">
        <v>622</v>
      </c>
      <c r="CL1" s="62" t="s">
        <v>623</v>
      </c>
      <c r="CM1" s="62" t="s">
        <v>624</v>
      </c>
      <c r="CN1" s="62" t="s">
        <v>625</v>
      </c>
      <c r="CO1" s="62" t="s">
        <v>626</v>
      </c>
      <c r="CP1" s="62" t="s">
        <v>627</v>
      </c>
      <c r="CQ1" s="62" t="s">
        <v>628</v>
      </c>
      <c r="CR1" s="62" t="s">
        <v>629</v>
      </c>
      <c r="CS1" s="62" t="s">
        <v>630</v>
      </c>
      <c r="CT1" s="62" t="s">
        <v>631</v>
      </c>
      <c r="CU1" s="62" t="s">
        <v>632</v>
      </c>
      <c r="CV1" s="62" t="s">
        <v>633</v>
      </c>
    </row>
    <row r="2" spans="1:100" ht="14" customHeight="1" x14ac:dyDescent="0.15">
      <c r="A2" s="41" t="str">
        <f>STOCK!C3</f>
        <v>PRODUCT</v>
      </c>
      <c r="B2" s="41" t="str">
        <f>STOCK!D3</f>
        <v>Pareos</v>
      </c>
      <c r="C2" s="41" t="str">
        <f>STOCK!E3</f>
        <v>Pareo Falda transparente</v>
      </c>
      <c r="D2" s="41" t="str">
        <f>STOCK!F3</f>
        <v>UniTalla</v>
      </c>
      <c r="E2" s="41" t="str">
        <f>STOCK!G3</f>
        <v>SHEIN</v>
      </c>
      <c r="F2" s="41" t="str">
        <f>STOCK!H3</f>
        <v>playa;sol;arena;verano</v>
      </c>
      <c r="G2" s="41">
        <f>STOCK!I3</f>
        <v>1</v>
      </c>
      <c r="H2" s="41" t="str">
        <f>STOCK!J3</f>
        <v>Pieza</v>
      </c>
      <c r="I2" s="41" t="str">
        <f>STOCK!K3</f>
        <v>https://github.com/uberboutique/whataform-repo/raw/main/pictures/PA0004.jpg</v>
      </c>
      <c r="J2" s="41">
        <f>STOCK!L3</f>
        <v>0</v>
      </c>
      <c r="K2" s="41">
        <f>STOCK!M3</f>
        <v>8</v>
      </c>
      <c r="L2" s="41">
        <f>STOCK!N3</f>
        <v>10</v>
      </c>
      <c r="U2" s="41">
        <v>1</v>
      </c>
      <c r="V2" s="41">
        <f>STOCK!Q3</f>
        <v>2</v>
      </c>
      <c r="X2" s="41">
        <v>0</v>
      </c>
      <c r="Y2" s="41">
        <f>IF(V2&gt;0,1,0)</f>
        <v>1</v>
      </c>
      <c r="AG2" s="41" t="str">
        <f>STOCK!A3</f>
        <v>PA0004</v>
      </c>
      <c r="AI2" s="41">
        <v>0</v>
      </c>
    </row>
    <row r="3" spans="1:100" x14ac:dyDescent="0.15">
      <c r="A3" s="41" t="str">
        <f>STOCK!C4</f>
        <v>PRODUCT</v>
      </c>
      <c r="B3" s="41" t="str">
        <f>STOCK!D4</f>
        <v>Trajes de baño</v>
      </c>
      <c r="C3" s="41" t="str">
        <f>STOCK!E4</f>
        <v>Bañador bikini  floral</v>
      </c>
      <c r="D3" s="41" t="str">
        <f>STOCK!F4</f>
        <v>Talla XS</v>
      </c>
      <c r="E3" s="41" t="str">
        <f>STOCK!G4</f>
        <v>SHEIN</v>
      </c>
      <c r="F3" s="41" t="str">
        <f>STOCK!H4</f>
        <v>playa;sol;arena;verano</v>
      </c>
      <c r="G3" s="41">
        <f>STOCK!I4</f>
        <v>1</v>
      </c>
      <c r="H3" s="41" t="str">
        <f>STOCK!J4</f>
        <v>Pieza</v>
      </c>
      <c r="I3" s="41" t="str">
        <f>STOCK!K4</f>
        <v>https://github.com/uberboutique/whataform-repo/raw/main/pictures/BI0029.jpg</v>
      </c>
      <c r="J3" s="41">
        <f>STOCK!L4</f>
        <v>0</v>
      </c>
      <c r="K3" s="41">
        <f>STOCK!M4</f>
        <v>25</v>
      </c>
      <c r="L3" s="41">
        <f>STOCK!N4</f>
        <v>0</v>
      </c>
      <c r="U3" s="41">
        <v>1</v>
      </c>
      <c r="V3" s="41">
        <f>STOCK!Q4</f>
        <v>1</v>
      </c>
      <c r="X3" s="41">
        <v>0</v>
      </c>
      <c r="Y3" s="41">
        <f t="shared" ref="Y3:Y66" si="0">IF(V3&gt;0,1,0)</f>
        <v>1</v>
      </c>
      <c r="AG3" s="41" t="str">
        <f>STOCK!A4</f>
        <v>BI0029</v>
      </c>
      <c r="AI3" s="41">
        <v>0</v>
      </c>
    </row>
    <row r="4" spans="1:100" x14ac:dyDescent="0.15">
      <c r="A4" s="41" t="str">
        <f>STOCK!C5</f>
        <v>PRODUCT</v>
      </c>
      <c r="B4" s="41" t="str">
        <f>STOCK!D5</f>
        <v>Trajes de baño</v>
      </c>
      <c r="C4" s="41" t="str">
        <f>STOCK!E5</f>
        <v>Bañador bikini floral</v>
      </c>
      <c r="D4" s="41" t="str">
        <f>STOCK!F5</f>
        <v>Talla XL</v>
      </c>
      <c r="E4" s="41" t="str">
        <f>STOCK!G5</f>
        <v>SHEIN</v>
      </c>
      <c r="F4" s="41" t="str">
        <f>STOCK!H5</f>
        <v>playa;sol;arena;verano</v>
      </c>
      <c r="G4" s="41">
        <f>STOCK!I5</f>
        <v>1</v>
      </c>
      <c r="H4" s="41" t="str">
        <f>STOCK!J5</f>
        <v>Pieza</v>
      </c>
      <c r="I4" s="41" t="str">
        <f>STOCK!K5</f>
        <v>https://github.com/uberboutique/whataform-repo/raw/main/pictures/BI0028.jpg</v>
      </c>
      <c r="J4" s="41">
        <f>STOCK!L5</f>
        <v>0</v>
      </c>
      <c r="K4" s="41">
        <f>STOCK!M5</f>
        <v>25</v>
      </c>
      <c r="L4" s="41">
        <f>STOCK!N5</f>
        <v>0</v>
      </c>
      <c r="U4" s="41">
        <v>1</v>
      </c>
      <c r="V4" s="41">
        <f>STOCK!Q5</f>
        <v>0</v>
      </c>
      <c r="X4" s="41">
        <v>0</v>
      </c>
      <c r="Y4" s="41">
        <f t="shared" si="0"/>
        <v>0</v>
      </c>
      <c r="AG4" s="41" t="str">
        <f>STOCK!A5</f>
        <v>BI0028</v>
      </c>
      <c r="AI4" s="41">
        <v>0</v>
      </c>
    </row>
    <row r="5" spans="1:100" x14ac:dyDescent="0.15">
      <c r="A5" s="41" t="str">
        <f>STOCK!C6</f>
        <v>PRODUCT</v>
      </c>
      <c r="B5" s="41" t="str">
        <f>STOCK!D6</f>
        <v>Vestidos</v>
      </c>
      <c r="C5" s="41" t="str">
        <f>STOCK!E6</f>
        <v>Vestido camisero elegante</v>
      </c>
      <c r="D5" s="41" t="str">
        <f>STOCK!F6</f>
        <v>Talla S</v>
      </c>
      <c r="E5" s="41" t="str">
        <f>STOCK!G6</f>
        <v>SHEIN</v>
      </c>
      <c r="F5" s="41" t="str">
        <f>STOCK!H6</f>
        <v>Vestido;elegancia;blanco;manga larga</v>
      </c>
      <c r="G5" s="41">
        <f>STOCK!I6</f>
        <v>1</v>
      </c>
      <c r="H5" s="41" t="str">
        <f>STOCK!J6</f>
        <v>Pieza</v>
      </c>
      <c r="I5" s="41" t="str">
        <f>STOCK!K6</f>
        <v>https://github.com/uberboutique/whataform-repo/raw/main/pictures/V0001.jpg</v>
      </c>
      <c r="J5" s="41">
        <f>STOCK!L6</f>
        <v>0</v>
      </c>
      <c r="K5" s="41">
        <f>STOCK!M6</f>
        <v>30</v>
      </c>
      <c r="L5" s="41">
        <f>STOCK!N6</f>
        <v>0</v>
      </c>
      <c r="U5" s="41">
        <v>1</v>
      </c>
      <c r="V5" s="41">
        <f>STOCK!Q6</f>
        <v>1</v>
      </c>
      <c r="X5" s="41">
        <v>0</v>
      </c>
      <c r="Y5" s="41">
        <f t="shared" si="0"/>
        <v>1</v>
      </c>
      <c r="AG5" s="41" t="str">
        <f>STOCK!A6</f>
        <v>V0001</v>
      </c>
      <c r="AI5" s="41">
        <v>0</v>
      </c>
    </row>
    <row r="6" spans="1:100" x14ac:dyDescent="0.15">
      <c r="A6" s="41" t="str">
        <f>STOCK!C7</f>
        <v>PRODUCT</v>
      </c>
      <c r="B6" s="41" t="str">
        <f>STOCK!D7</f>
        <v>Vestidos</v>
      </c>
      <c r="C6" s="41" t="str">
        <f>STOCK!E7</f>
        <v>Vestido camisero elegante</v>
      </c>
      <c r="D6" s="41" t="str">
        <f>STOCK!F7</f>
        <v>Talla XS</v>
      </c>
      <c r="E6" s="41" t="str">
        <f>STOCK!G7</f>
        <v>SHEIN</v>
      </c>
      <c r="F6" s="41" t="str">
        <f>STOCK!H7</f>
        <v>Vestido;elegancia;blanco;manga larga</v>
      </c>
      <c r="G6" s="41">
        <f>STOCK!I7</f>
        <v>1</v>
      </c>
      <c r="H6" s="41" t="str">
        <f>STOCK!J7</f>
        <v>Pieza</v>
      </c>
      <c r="I6" s="41" t="str">
        <f>STOCK!K7</f>
        <v>https://github.com/uberboutique/whataform-repo/raw/main/pictures/V0002.jpg</v>
      </c>
      <c r="J6" s="41">
        <f>STOCK!L7</f>
        <v>0</v>
      </c>
      <c r="K6" s="41">
        <f>STOCK!M7</f>
        <v>30</v>
      </c>
      <c r="L6" s="41">
        <f>STOCK!N7</f>
        <v>0</v>
      </c>
      <c r="U6" s="41">
        <v>1</v>
      </c>
      <c r="V6" s="41">
        <f>STOCK!Q7</f>
        <v>0</v>
      </c>
      <c r="X6" s="41">
        <v>0</v>
      </c>
      <c r="Y6" s="41">
        <f t="shared" si="0"/>
        <v>0</v>
      </c>
      <c r="AG6" s="41" t="str">
        <f>STOCK!A7</f>
        <v>V0002</v>
      </c>
      <c r="AI6" s="41">
        <v>0</v>
      </c>
    </row>
    <row r="7" spans="1:100" x14ac:dyDescent="0.15">
      <c r="A7" s="41" t="str">
        <f>STOCK!C8</f>
        <v>PRODUCT</v>
      </c>
      <c r="B7" s="41" t="str">
        <f>STOCK!D8</f>
        <v>Vestidos</v>
      </c>
      <c r="C7" s="41" t="str">
        <f>STOCK!E8</f>
        <v>Vestido camisero elegante</v>
      </c>
      <c r="D7" s="41" t="str">
        <f>STOCK!F8</f>
        <v>Talla XS</v>
      </c>
      <c r="E7" s="41" t="str">
        <f>STOCK!G8</f>
        <v>SHEIN</v>
      </c>
      <c r="F7" s="41" t="str">
        <f>STOCK!H8</f>
        <v>Vestido;elegancia;blanco;manga larga</v>
      </c>
      <c r="G7" s="41">
        <f>STOCK!I8</f>
        <v>1</v>
      </c>
      <c r="H7" s="41" t="str">
        <f>STOCK!J8</f>
        <v>Pieza</v>
      </c>
      <c r="I7" s="41" t="str">
        <f>STOCK!K8</f>
        <v>https://github.com/uberboutique/whataform-repo/raw/main/pictures/V0003.jpg</v>
      </c>
      <c r="J7" s="41">
        <f>STOCK!L8</f>
        <v>0</v>
      </c>
      <c r="K7" s="41">
        <f>STOCK!M8</f>
        <v>30</v>
      </c>
      <c r="L7" s="41">
        <f>STOCK!N8</f>
        <v>0</v>
      </c>
      <c r="U7" s="41">
        <v>1</v>
      </c>
      <c r="V7" s="41">
        <f>STOCK!Q8</f>
        <v>1</v>
      </c>
      <c r="X7" s="41">
        <v>0</v>
      </c>
      <c r="Y7" s="41">
        <f t="shared" si="0"/>
        <v>1</v>
      </c>
      <c r="AG7" s="41" t="str">
        <f>STOCK!A8</f>
        <v>V0003</v>
      </c>
      <c r="AI7" s="41">
        <v>0</v>
      </c>
    </row>
    <row r="8" spans="1:100" x14ac:dyDescent="0.15">
      <c r="A8" s="41" t="str">
        <f>STOCK!C9</f>
        <v>PRODUCT</v>
      </c>
      <c r="B8" s="41" t="str">
        <f>STOCK!D9</f>
        <v>Pareos</v>
      </c>
      <c r="C8" s="41" t="str">
        <f>STOCK!E9</f>
        <v>Pareo pantalón en malla</v>
      </c>
      <c r="D8" s="41" t="str">
        <f>STOCK!F9</f>
        <v>Talla XS</v>
      </c>
      <c r="E8" s="41" t="str">
        <f>STOCK!G9</f>
        <v>SHEIN</v>
      </c>
      <c r="F8" s="41" t="str">
        <f>STOCK!H9</f>
        <v>playa;sol;arena;verano;pareo</v>
      </c>
      <c r="G8" s="41">
        <f>STOCK!I9</f>
        <v>1</v>
      </c>
      <c r="H8" s="41" t="str">
        <f>STOCK!J9</f>
        <v>Pieza</v>
      </c>
      <c r="I8" s="41" t="str">
        <f>STOCK!K9</f>
        <v>https://github.com/uberboutique/whataform-repo/raw/main/pictures/PA0001.jpg</v>
      </c>
      <c r="J8" s="41">
        <f>STOCK!L9</f>
        <v>0</v>
      </c>
      <c r="K8" s="41">
        <f>STOCK!M9</f>
        <v>15</v>
      </c>
      <c r="L8" s="41">
        <f>STOCK!N9</f>
        <v>0</v>
      </c>
      <c r="U8" s="41">
        <v>1</v>
      </c>
      <c r="V8" s="41">
        <f>STOCK!Q9</f>
        <v>1</v>
      </c>
      <c r="X8" s="41">
        <v>0</v>
      </c>
      <c r="Y8" s="41">
        <f t="shared" si="0"/>
        <v>1</v>
      </c>
      <c r="AG8" s="41" t="str">
        <f>STOCK!A9</f>
        <v>PA0001</v>
      </c>
      <c r="AI8" s="41">
        <v>0</v>
      </c>
    </row>
    <row r="9" spans="1:100" x14ac:dyDescent="0.15">
      <c r="A9" s="41" t="str">
        <f>STOCK!C10</f>
        <v>PRODUCT</v>
      </c>
      <c r="B9" s="41" t="str">
        <f>STOCK!D10</f>
        <v>Pareos</v>
      </c>
      <c r="C9" s="41" t="str">
        <f>STOCK!E10</f>
        <v>Pareo pantalón en malla</v>
      </c>
      <c r="D9" s="41" t="str">
        <f>STOCK!F10</f>
        <v>Talla M</v>
      </c>
      <c r="E9" s="41" t="str">
        <f>STOCK!G10</f>
        <v>SHEIN</v>
      </c>
      <c r="F9" s="41" t="str">
        <f>STOCK!H10</f>
        <v>playa;sol;arena;verano;pareo</v>
      </c>
      <c r="G9" s="41">
        <f>STOCK!I10</f>
        <v>1</v>
      </c>
      <c r="H9" s="41" t="str">
        <f>STOCK!J10</f>
        <v>Pieza</v>
      </c>
      <c r="I9" s="41" t="str">
        <f>STOCK!K10</f>
        <v>https://github.com/uberboutique/whataform-repo/raw/main/pictures/PA0002.jpg</v>
      </c>
      <c r="J9" s="41">
        <f>STOCK!L10</f>
        <v>0</v>
      </c>
      <c r="K9" s="41">
        <f>STOCK!M10</f>
        <v>15</v>
      </c>
      <c r="L9" s="41">
        <f>STOCK!N10</f>
        <v>0</v>
      </c>
      <c r="U9" s="41">
        <v>1</v>
      </c>
      <c r="V9" s="41">
        <f>STOCK!Q10</f>
        <v>1</v>
      </c>
      <c r="X9" s="41">
        <v>0</v>
      </c>
      <c r="Y9" s="41">
        <f t="shared" si="0"/>
        <v>1</v>
      </c>
      <c r="AG9" s="41" t="str">
        <f>STOCK!A10</f>
        <v>PA0002</v>
      </c>
      <c r="AI9" s="41">
        <v>0</v>
      </c>
    </row>
    <row r="10" spans="1:100" x14ac:dyDescent="0.15">
      <c r="A10" s="41" t="str">
        <f>STOCK!C11</f>
        <v>PRODUCT</v>
      </c>
      <c r="B10" s="41" t="str">
        <f>STOCK!D11</f>
        <v>Pareos</v>
      </c>
      <c r="C10" s="41" t="str">
        <f>STOCK!E11</f>
        <v>Pareo pantalón en malla</v>
      </c>
      <c r="D10" s="41" t="str">
        <f>STOCK!F11</f>
        <v>Talla L</v>
      </c>
      <c r="E10" s="41" t="str">
        <f>STOCK!G11</f>
        <v>SHEIN</v>
      </c>
      <c r="F10" s="41" t="str">
        <f>STOCK!H11</f>
        <v>playa;sol;arena;verano;pareo</v>
      </c>
      <c r="G10" s="41">
        <f>STOCK!I11</f>
        <v>1</v>
      </c>
      <c r="H10" s="41" t="str">
        <f>STOCK!J11</f>
        <v>Pieza</v>
      </c>
      <c r="I10" s="41" t="str">
        <f>STOCK!K11</f>
        <v>https://github.com/uberboutique/whataform-repo/raw/main/pictures/PA0003.jpg</v>
      </c>
      <c r="J10" s="41">
        <f>STOCK!L11</f>
        <v>0</v>
      </c>
      <c r="K10" s="41">
        <f>STOCK!M11</f>
        <v>15</v>
      </c>
      <c r="L10" s="41">
        <f>STOCK!N11</f>
        <v>0</v>
      </c>
      <c r="U10" s="41">
        <v>1</v>
      </c>
      <c r="V10" s="41">
        <f>STOCK!Q11</f>
        <v>1</v>
      </c>
      <c r="X10" s="41">
        <v>0</v>
      </c>
      <c r="Y10" s="41">
        <f t="shared" si="0"/>
        <v>1</v>
      </c>
      <c r="AG10" s="41" t="str">
        <f>STOCK!A11</f>
        <v>PA0003</v>
      </c>
      <c r="AI10" s="41">
        <v>0</v>
      </c>
    </row>
    <row r="11" spans="1:100" x14ac:dyDescent="0.15">
      <c r="A11" s="41" t="str">
        <f>STOCK!C12</f>
        <v>PRODUCT</v>
      </c>
      <c r="B11" s="41" t="str">
        <f>STOCK!D12</f>
        <v>Trajes de baño</v>
      </c>
      <c r="C11" s="41" t="str">
        <f>STOCK!E12</f>
        <v xml:space="preserve">Bañador con cremallera </v>
      </c>
      <c r="D11" s="41" t="str">
        <f>STOCK!F12</f>
        <v>Talla L</v>
      </c>
      <c r="E11" s="41" t="str">
        <f>STOCK!G12</f>
        <v>SHEIN</v>
      </c>
      <c r="F11" s="41" t="str">
        <f>STOCK!H12</f>
        <v>playa;sol;arena;verano</v>
      </c>
      <c r="G11" s="41">
        <f>STOCK!I12</f>
        <v>1</v>
      </c>
      <c r="H11" s="41" t="str">
        <f>STOCK!J12</f>
        <v>Pieza</v>
      </c>
      <c r="I11" s="41" t="str">
        <f>STOCK!K12</f>
        <v>-</v>
      </c>
      <c r="J11" s="41">
        <f>STOCK!L12</f>
        <v>0</v>
      </c>
      <c r="K11" s="41">
        <f>STOCK!M12</f>
        <v>25</v>
      </c>
      <c r="L11" s="41">
        <f>STOCK!N12</f>
        <v>0</v>
      </c>
      <c r="U11" s="41">
        <v>1</v>
      </c>
      <c r="V11" s="41">
        <f>STOCK!Q12</f>
        <v>0</v>
      </c>
      <c r="X11" s="41">
        <v>0</v>
      </c>
      <c r="Y11" s="41">
        <f t="shared" si="0"/>
        <v>0</v>
      </c>
      <c r="AG11" s="41" t="str">
        <f>STOCK!A12</f>
        <v>T0001</v>
      </c>
      <c r="AI11" s="41">
        <v>0</v>
      </c>
    </row>
    <row r="12" spans="1:100" x14ac:dyDescent="0.15">
      <c r="A12" s="41" t="str">
        <f>STOCK!C13</f>
        <v>PRODUCT</v>
      </c>
      <c r="B12" s="41" t="str">
        <f>STOCK!D13</f>
        <v>Trajes de baño</v>
      </c>
      <c r="C12" s="41" t="str">
        <f>STOCK!E13</f>
        <v>Bikini fuccia</v>
      </c>
      <c r="D12" s="41" t="str">
        <f>STOCK!F13</f>
        <v>Talla S</v>
      </c>
      <c r="E12" s="41" t="str">
        <f>STOCK!G13</f>
        <v>SHEIN</v>
      </c>
      <c r="F12" s="41" t="str">
        <f>STOCK!H13</f>
        <v>playa;sol;arena;verano</v>
      </c>
      <c r="G12" s="41">
        <f>STOCK!I13</f>
        <v>1</v>
      </c>
      <c r="H12" s="41" t="str">
        <f>STOCK!J13</f>
        <v>Pieza</v>
      </c>
      <c r="I12" s="41" t="str">
        <f>STOCK!K13</f>
        <v>https://github.com/uberboutique/whataform-repo/raw/main/pictures/BI0001.jpg</v>
      </c>
      <c r="J12" s="41">
        <f>STOCK!L13</f>
        <v>0</v>
      </c>
      <c r="K12" s="41">
        <f>STOCK!M13</f>
        <v>22</v>
      </c>
      <c r="L12" s="41">
        <f>STOCK!N13</f>
        <v>0</v>
      </c>
      <c r="U12" s="41">
        <v>1</v>
      </c>
      <c r="V12" s="41">
        <f>STOCK!Q13</f>
        <v>2</v>
      </c>
      <c r="X12" s="41">
        <v>0</v>
      </c>
      <c r="Y12" s="41">
        <f t="shared" si="0"/>
        <v>1</v>
      </c>
      <c r="AG12" s="41" t="str">
        <f>STOCK!A13</f>
        <v>BI0001</v>
      </c>
      <c r="AI12" s="41">
        <v>0</v>
      </c>
    </row>
    <row r="13" spans="1:100" x14ac:dyDescent="0.15">
      <c r="A13" s="41" t="str">
        <f>STOCK!C14</f>
        <v>PRODUCT</v>
      </c>
      <c r="B13" s="41" t="str">
        <f>STOCK!D14</f>
        <v>Trajes de baño</v>
      </c>
      <c r="C13" s="41" t="str">
        <f>STOCK!E14</f>
        <v>Bikini fuccia</v>
      </c>
      <c r="D13" s="41" t="str">
        <f>STOCK!F14</f>
        <v>Talla M</v>
      </c>
      <c r="E13" s="41" t="str">
        <f>STOCK!G14</f>
        <v>SHEIN</v>
      </c>
      <c r="F13" s="41" t="str">
        <f>STOCK!H14</f>
        <v>playa;sol;arena;verano</v>
      </c>
      <c r="G13" s="41">
        <f>STOCK!I14</f>
        <v>1</v>
      </c>
      <c r="H13" s="41" t="str">
        <f>STOCK!J14</f>
        <v>Pieza</v>
      </c>
      <c r="I13" s="41" t="str">
        <f>STOCK!K14</f>
        <v>https://github.com/uberboutique/whataform-repo/raw/main/pictures/BI0002.jpg</v>
      </c>
      <c r="J13" s="41">
        <f>STOCK!L14</f>
        <v>0</v>
      </c>
      <c r="K13" s="41">
        <f>STOCK!M14</f>
        <v>22</v>
      </c>
      <c r="L13" s="41">
        <f>STOCK!N14</f>
        <v>0</v>
      </c>
      <c r="U13" s="41">
        <v>1</v>
      </c>
      <c r="V13" s="41">
        <f>STOCK!Q14</f>
        <v>2</v>
      </c>
      <c r="X13" s="41">
        <v>0</v>
      </c>
      <c r="Y13" s="41">
        <f t="shared" si="0"/>
        <v>1</v>
      </c>
      <c r="AG13" s="41" t="str">
        <f>STOCK!A14</f>
        <v>BI0002</v>
      </c>
      <c r="AI13" s="41">
        <v>0</v>
      </c>
    </row>
    <row r="14" spans="1:100" x14ac:dyDescent="0.15">
      <c r="A14" s="41" t="str">
        <f>STOCK!C15</f>
        <v>PRODUCT</v>
      </c>
      <c r="B14" s="41" t="str">
        <f>STOCK!D15</f>
        <v>Trajes de baño</v>
      </c>
      <c r="C14" s="41" t="str">
        <f>STOCK!E15</f>
        <v>Enguatada solera</v>
      </c>
      <c r="D14" s="41" t="str">
        <f>STOCK!F15</f>
        <v>Talla S</v>
      </c>
      <c r="E14" s="41" t="str">
        <f>STOCK!G15</f>
        <v>SHEIN</v>
      </c>
      <c r="F14" s="41" t="str">
        <f>STOCK!H15</f>
        <v>playa;sol;arena;verano</v>
      </c>
      <c r="G14" s="41">
        <f>STOCK!I15</f>
        <v>1</v>
      </c>
      <c r="H14" s="41" t="str">
        <f>STOCK!J15</f>
        <v>Pieza</v>
      </c>
      <c r="I14" s="41" t="str">
        <f>STOCK!K15</f>
        <v>https://github.com/uberboutique/whataform-repo/raw/main/pictures/EP0001.jpg</v>
      </c>
      <c r="J14" s="41">
        <f>STOCK!L15</f>
        <v>0</v>
      </c>
      <c r="K14" s="41">
        <f>STOCK!M15</f>
        <v>17</v>
      </c>
      <c r="L14" s="41">
        <f>STOCK!N15</f>
        <v>0</v>
      </c>
      <c r="U14" s="41">
        <v>1</v>
      </c>
      <c r="V14" s="41">
        <f>STOCK!Q15</f>
        <v>1</v>
      </c>
      <c r="X14" s="41">
        <v>0</v>
      </c>
      <c r="Y14" s="41">
        <f t="shared" si="0"/>
        <v>1</v>
      </c>
      <c r="AG14" s="41" t="str">
        <f>STOCK!A15</f>
        <v>EP0001</v>
      </c>
      <c r="AI14" s="41">
        <v>0</v>
      </c>
    </row>
    <row r="15" spans="1:100" x14ac:dyDescent="0.15">
      <c r="A15" s="41" t="str">
        <f>STOCK!C16</f>
        <v>PRODUCT</v>
      </c>
      <c r="B15" s="41" t="str">
        <f>STOCK!D16</f>
        <v>Trajes de baño</v>
      </c>
      <c r="C15" s="41" t="str">
        <f>STOCK!E16</f>
        <v>Bañador con lazo en con traste</v>
      </c>
      <c r="D15" s="41" t="str">
        <f>STOCK!F16</f>
        <v>Talla S</v>
      </c>
      <c r="E15" s="41" t="str">
        <f>STOCK!G16</f>
        <v>SHEIN</v>
      </c>
      <c r="F15" s="41" t="str">
        <f>STOCK!H16</f>
        <v>playa;sol;arena;verano</v>
      </c>
      <c r="G15" s="41">
        <f>STOCK!I16</f>
        <v>1</v>
      </c>
      <c r="H15" s="41" t="str">
        <f>STOCK!J16</f>
        <v>Pieza</v>
      </c>
      <c r="I15" s="41" t="str">
        <f>STOCK!K16</f>
        <v>https://github.com/uberboutique/whataform-repo/raw/main/pictures/T0002.jpg</v>
      </c>
      <c r="J15" s="41">
        <f>STOCK!L16</f>
        <v>0</v>
      </c>
      <c r="K15" s="41">
        <f>STOCK!M16</f>
        <v>20</v>
      </c>
      <c r="L15" s="41">
        <f>STOCK!N16</f>
        <v>0</v>
      </c>
      <c r="U15" s="41">
        <v>1</v>
      </c>
      <c r="V15" s="41">
        <f>STOCK!Q16</f>
        <v>0</v>
      </c>
      <c r="X15" s="41">
        <v>0</v>
      </c>
      <c r="Y15" s="41">
        <f t="shared" si="0"/>
        <v>0</v>
      </c>
      <c r="AG15" s="41" t="str">
        <f>STOCK!A16</f>
        <v>T0002</v>
      </c>
      <c r="AI15" s="41">
        <v>0</v>
      </c>
    </row>
    <row r="16" spans="1:100" x14ac:dyDescent="0.15">
      <c r="A16" s="41" t="str">
        <f>STOCK!C17</f>
        <v>PRODUCT</v>
      </c>
      <c r="B16" s="41" t="str">
        <f>STOCK!D17</f>
        <v>Trajes de baño</v>
      </c>
      <c r="C16" s="41" t="str">
        <f>STOCK!E17</f>
        <v>Bikini canalé con herrajes</v>
      </c>
      <c r="D16" s="41" t="str">
        <f>STOCK!F17</f>
        <v>Talla M</v>
      </c>
      <c r="E16" s="41" t="str">
        <f>STOCK!G17</f>
        <v>SHEIN</v>
      </c>
      <c r="F16" s="41" t="str">
        <f>STOCK!H17</f>
        <v>playa;sol;arena;verano</v>
      </c>
      <c r="G16" s="41">
        <f>STOCK!I17</f>
        <v>1</v>
      </c>
      <c r="H16" s="41" t="str">
        <f>STOCK!J17</f>
        <v>Pieza</v>
      </c>
      <c r="I16" s="41" t="str">
        <f>STOCK!K17</f>
        <v>https://github.com/uberboutique/whataform-repo/raw/main/pictures/BI0003.jpg</v>
      </c>
      <c r="J16" s="41">
        <f>STOCK!L17</f>
        <v>0</v>
      </c>
      <c r="K16" s="41">
        <f>STOCK!M17</f>
        <v>18</v>
      </c>
      <c r="L16" s="41">
        <f>STOCK!N17</f>
        <v>0</v>
      </c>
      <c r="U16" s="41">
        <v>1</v>
      </c>
      <c r="V16" s="41">
        <f>STOCK!Q17</f>
        <v>1</v>
      </c>
      <c r="X16" s="41">
        <v>0</v>
      </c>
      <c r="Y16" s="41">
        <f t="shared" si="0"/>
        <v>1</v>
      </c>
      <c r="AG16" s="41" t="str">
        <f>STOCK!A17</f>
        <v>BI0003</v>
      </c>
      <c r="AI16" s="41">
        <v>0</v>
      </c>
    </row>
    <row r="17" spans="1:35" x14ac:dyDescent="0.15">
      <c r="A17" s="41" t="str">
        <f>STOCK!C18</f>
        <v>PRODUCT</v>
      </c>
      <c r="B17" s="41" t="str">
        <f>STOCK!D18</f>
        <v>Trajes de baño</v>
      </c>
      <c r="C17" s="41" t="str">
        <f>STOCK!E18</f>
        <v>Bikini canalé con herrajes</v>
      </c>
      <c r="D17" s="41" t="str">
        <f>STOCK!F18</f>
        <v>Talla XS</v>
      </c>
      <c r="E17" s="41" t="str">
        <f>STOCK!G18</f>
        <v>SHEIN</v>
      </c>
      <c r="F17" s="41" t="str">
        <f>STOCK!H18</f>
        <v>playa;sol;arena;verano</v>
      </c>
      <c r="G17" s="41">
        <f>STOCK!I18</f>
        <v>1</v>
      </c>
      <c r="H17" s="41" t="str">
        <f>STOCK!J18</f>
        <v>Pieza</v>
      </c>
      <c r="I17" s="41" t="str">
        <f>STOCK!K18</f>
        <v>https://github.com/uberboutique/whataform-repo/raw/main/pictures/BI0004.jpg</v>
      </c>
      <c r="J17" s="41">
        <f>STOCK!L18</f>
        <v>0</v>
      </c>
      <c r="K17" s="41">
        <f>STOCK!M18</f>
        <v>18</v>
      </c>
      <c r="L17" s="41">
        <f>STOCK!N18</f>
        <v>0</v>
      </c>
      <c r="U17" s="41">
        <v>1</v>
      </c>
      <c r="V17" s="41">
        <f>STOCK!Q18</f>
        <v>1</v>
      </c>
      <c r="X17" s="41">
        <v>0</v>
      </c>
      <c r="Y17" s="41">
        <f t="shared" si="0"/>
        <v>1</v>
      </c>
      <c r="AG17" s="41" t="str">
        <f>STOCK!A18</f>
        <v>BI0004</v>
      </c>
      <c r="AI17" s="41">
        <v>0</v>
      </c>
    </row>
    <row r="18" spans="1:35" x14ac:dyDescent="0.15">
      <c r="A18" s="41" t="str">
        <f>STOCK!C19</f>
        <v>PRODUCT</v>
      </c>
      <c r="B18" s="41" t="str">
        <f>STOCK!D19</f>
        <v>Trajes de baño</v>
      </c>
      <c r="C18" s="41" t="str">
        <f>STOCK!E19</f>
        <v>Bañador de una pieza con degradado</v>
      </c>
      <c r="D18" s="41" t="str">
        <f>STOCK!F19</f>
        <v>Talla S</v>
      </c>
      <c r="E18" s="41" t="str">
        <f>STOCK!G19</f>
        <v>SHEIN</v>
      </c>
      <c r="F18" s="41" t="str">
        <f>STOCK!H19</f>
        <v>playa;sol;arena;verano</v>
      </c>
      <c r="G18" s="41">
        <f>STOCK!I19</f>
        <v>1</v>
      </c>
      <c r="H18" s="41" t="str">
        <f>STOCK!J19</f>
        <v>Pieza</v>
      </c>
      <c r="I18" s="41" t="str">
        <f>STOCK!K19</f>
        <v>-</v>
      </c>
      <c r="J18" s="41">
        <f>STOCK!L19</f>
        <v>0</v>
      </c>
      <c r="K18" s="41">
        <f>STOCK!M19</f>
        <v>25</v>
      </c>
      <c r="L18" s="41">
        <f>STOCK!N19</f>
        <v>0</v>
      </c>
      <c r="U18" s="41">
        <v>1</v>
      </c>
      <c r="V18" s="41">
        <f>STOCK!Q19</f>
        <v>0</v>
      </c>
      <c r="X18" s="41">
        <v>0</v>
      </c>
      <c r="Y18" s="41">
        <f t="shared" si="0"/>
        <v>0</v>
      </c>
      <c r="AG18" s="41" t="str">
        <f>STOCK!A19</f>
        <v>T0003</v>
      </c>
      <c r="AI18" s="41">
        <v>0</v>
      </c>
    </row>
    <row r="19" spans="1:35" x14ac:dyDescent="0.15">
      <c r="A19" s="41" t="str">
        <f>STOCK!C20</f>
        <v>PRODUCT</v>
      </c>
      <c r="B19" s="41" t="str">
        <f>STOCK!D20</f>
        <v>Trajes de baño</v>
      </c>
      <c r="C19" s="41" t="str">
        <f>STOCK!E20</f>
        <v>Bañador con estampado floral</v>
      </c>
      <c r="D19" s="41" t="str">
        <f>STOCK!F20</f>
        <v>Talla XL</v>
      </c>
      <c r="E19" s="41" t="str">
        <f>STOCK!G20</f>
        <v>SHEIN</v>
      </c>
      <c r="F19" s="41" t="str">
        <f>STOCK!H20</f>
        <v>playa;sol;arena;verano</v>
      </c>
      <c r="G19" s="41">
        <f>STOCK!I20</f>
        <v>1</v>
      </c>
      <c r="H19" s="41" t="str">
        <f>STOCK!J20</f>
        <v>Pieza</v>
      </c>
      <c r="I19" s="41" t="str">
        <f>STOCK!K20</f>
        <v>https://github.com/uberboutique/whataform-repo/raw/main/pictures/T0004.jpg</v>
      </c>
      <c r="J19" s="41">
        <f>STOCK!L20</f>
        <v>0</v>
      </c>
      <c r="K19" s="41">
        <f>STOCK!M20</f>
        <v>25</v>
      </c>
      <c r="L19" s="41">
        <f>STOCK!N20</f>
        <v>0</v>
      </c>
      <c r="U19" s="41">
        <v>1</v>
      </c>
      <c r="V19" s="41">
        <f>STOCK!Q20</f>
        <v>1</v>
      </c>
      <c r="X19" s="41">
        <v>0</v>
      </c>
      <c r="Y19" s="41">
        <f t="shared" si="0"/>
        <v>1</v>
      </c>
      <c r="AG19" s="41" t="str">
        <f>STOCK!A20</f>
        <v>T0004</v>
      </c>
      <c r="AI19" s="41">
        <v>0</v>
      </c>
    </row>
    <row r="20" spans="1:35" x14ac:dyDescent="0.15">
      <c r="A20" s="41" t="str">
        <f>STOCK!C21</f>
        <v>PRODUCT</v>
      </c>
      <c r="B20" s="41" t="str">
        <f>STOCK!D21</f>
        <v>Trajes de baño</v>
      </c>
      <c r="C20" s="41" t="str">
        <f>STOCK!E21</f>
        <v>Bañador con estampado floral</v>
      </c>
      <c r="D20" s="41" t="str">
        <f>STOCK!F21</f>
        <v>Talla S</v>
      </c>
      <c r="E20" s="41" t="str">
        <f>STOCK!G21</f>
        <v>SHEIN</v>
      </c>
      <c r="F20" s="41" t="str">
        <f>STOCK!H21</f>
        <v>playa;sol;arena;verano</v>
      </c>
      <c r="G20" s="41">
        <f>STOCK!I21</f>
        <v>1</v>
      </c>
      <c r="H20" s="41" t="str">
        <f>STOCK!J21</f>
        <v>Pieza</v>
      </c>
      <c r="I20" s="41" t="str">
        <f>STOCK!K21</f>
        <v>https://github.com/uberboutique/whataform-repo/raw/main/pictures/T0005.jpg</v>
      </c>
      <c r="J20" s="41">
        <f>STOCK!L21</f>
        <v>0</v>
      </c>
      <c r="K20" s="41">
        <f>STOCK!M21</f>
        <v>25</v>
      </c>
      <c r="L20" s="41">
        <f>STOCK!N21</f>
        <v>0</v>
      </c>
      <c r="U20" s="41">
        <v>1</v>
      </c>
      <c r="V20" s="41">
        <f>STOCK!Q21</f>
        <v>0</v>
      </c>
      <c r="X20" s="41">
        <v>0</v>
      </c>
      <c r="Y20" s="41">
        <f t="shared" si="0"/>
        <v>0</v>
      </c>
      <c r="AG20" s="41" t="str">
        <f>STOCK!A21</f>
        <v>T0005</v>
      </c>
      <c r="AI20" s="41">
        <v>0</v>
      </c>
    </row>
    <row r="21" spans="1:35" x14ac:dyDescent="0.15">
      <c r="A21" s="41" t="str">
        <f>STOCK!C22</f>
        <v>PRODUCT</v>
      </c>
      <c r="B21" s="41" t="str">
        <f>STOCK!D22</f>
        <v>Trajes de baño</v>
      </c>
      <c r="C21" s="41" t="str">
        <f>STOCK!E22</f>
        <v>Pareo pantalón en malla</v>
      </c>
      <c r="D21" s="41" t="str">
        <f>STOCK!F22</f>
        <v>Talla XS</v>
      </c>
      <c r="E21" s="41" t="str">
        <f>STOCK!G22</f>
        <v>SHEIN</v>
      </c>
      <c r="F21" s="41" t="str">
        <f>STOCK!H22</f>
        <v>playa;sol;arena;verano</v>
      </c>
      <c r="G21" s="41">
        <f>STOCK!I22</f>
        <v>1</v>
      </c>
      <c r="H21" s="41" t="str">
        <f>STOCK!J22</f>
        <v>Pieza</v>
      </c>
      <c r="I21" s="41" t="str">
        <f>STOCK!K22</f>
        <v>-</v>
      </c>
      <c r="J21" s="41">
        <f>STOCK!L22</f>
        <v>0</v>
      </c>
      <c r="K21" s="41">
        <f>STOCK!M22</f>
        <v>15</v>
      </c>
      <c r="L21" s="41">
        <f>STOCK!N22</f>
        <v>0</v>
      </c>
      <c r="U21" s="41">
        <v>1</v>
      </c>
      <c r="V21" s="41">
        <f>STOCK!Q22</f>
        <v>0</v>
      </c>
      <c r="X21" s="41">
        <v>0</v>
      </c>
      <c r="Y21" s="41">
        <f t="shared" si="0"/>
        <v>0</v>
      </c>
      <c r="AG21" s="41" t="str">
        <f>STOCK!A22</f>
        <v>PA0005</v>
      </c>
      <c r="AI21" s="41">
        <v>0</v>
      </c>
    </row>
    <row r="22" spans="1:35" x14ac:dyDescent="0.15">
      <c r="A22" s="41" t="str">
        <f>STOCK!C23</f>
        <v>PRODUCT</v>
      </c>
      <c r="B22" s="41" t="str">
        <f>STOCK!D23</f>
        <v>Trajes de baño</v>
      </c>
      <c r="C22" s="41" t="str">
        <f>STOCK!E23</f>
        <v>Bañador con cremallera</v>
      </c>
      <c r="D22" s="41" t="str">
        <f>STOCK!F23</f>
        <v>Talla S</v>
      </c>
      <c r="E22" s="41" t="str">
        <f>STOCK!G23</f>
        <v>SHEIN</v>
      </c>
      <c r="F22" s="41" t="str">
        <f>STOCK!H23</f>
        <v>playa;sol;arena;verano</v>
      </c>
      <c r="G22" s="41">
        <f>STOCK!I23</f>
        <v>1</v>
      </c>
      <c r="H22" s="41" t="str">
        <f>STOCK!J23</f>
        <v>Pieza</v>
      </c>
      <c r="I22" s="41" t="str">
        <f>STOCK!K23</f>
        <v>-</v>
      </c>
      <c r="J22" s="41">
        <f>STOCK!L23</f>
        <v>0</v>
      </c>
      <c r="K22" s="41">
        <f>STOCK!M23</f>
        <v>25</v>
      </c>
      <c r="L22" s="41">
        <f>STOCK!N23</f>
        <v>0</v>
      </c>
      <c r="U22" s="41">
        <v>1</v>
      </c>
      <c r="V22" s="41">
        <f>STOCK!Q23</f>
        <v>0</v>
      </c>
      <c r="X22" s="41">
        <v>0</v>
      </c>
      <c r="Y22" s="41">
        <f t="shared" si="0"/>
        <v>0</v>
      </c>
      <c r="AG22" s="41" t="str">
        <f>STOCK!A23</f>
        <v>T0006</v>
      </c>
      <c r="AI22" s="41">
        <v>0</v>
      </c>
    </row>
    <row r="23" spans="1:35" x14ac:dyDescent="0.15">
      <c r="A23" s="41" t="str">
        <f>STOCK!C24</f>
        <v>PRODUCT</v>
      </c>
      <c r="B23" s="41" t="str">
        <f>STOCK!D24</f>
        <v>Trajes de baño</v>
      </c>
      <c r="C23" s="41" t="str">
        <f>STOCK!E24</f>
        <v>Bikini con cordón lateral</v>
      </c>
      <c r="D23" s="41" t="str">
        <f>STOCK!F24</f>
        <v>Talla XL</v>
      </c>
      <c r="E23" s="41" t="str">
        <f>STOCK!G24</f>
        <v>SHEIN</v>
      </c>
      <c r="F23" s="41" t="str">
        <f>STOCK!H24</f>
        <v>playa;sol;arena;verano</v>
      </c>
      <c r="G23" s="41">
        <f>STOCK!I24</f>
        <v>1</v>
      </c>
      <c r="H23" s="41" t="str">
        <f>STOCK!J24</f>
        <v>Pieza</v>
      </c>
      <c r="I23" s="41" t="str">
        <f>STOCK!K24</f>
        <v>https://github.com/uberboutique/whataform-repo/raw/main/pictures/BI0005.jpg</v>
      </c>
      <c r="J23" s="41">
        <f>STOCK!L24</f>
        <v>0</v>
      </c>
      <c r="K23" s="41">
        <f>STOCK!M24</f>
        <v>22</v>
      </c>
      <c r="L23" s="41">
        <f>STOCK!N24</f>
        <v>0</v>
      </c>
      <c r="U23" s="41">
        <v>1</v>
      </c>
      <c r="V23" s="41">
        <f>STOCK!Q24</f>
        <v>1</v>
      </c>
      <c r="X23" s="41">
        <v>0</v>
      </c>
      <c r="Y23" s="41">
        <f t="shared" si="0"/>
        <v>1</v>
      </c>
      <c r="AG23" s="41" t="str">
        <f>STOCK!A24</f>
        <v>BI0005</v>
      </c>
      <c r="AI23" s="41">
        <v>0</v>
      </c>
    </row>
    <row r="24" spans="1:35" x14ac:dyDescent="0.15">
      <c r="A24" s="41" t="str">
        <f>STOCK!C25</f>
        <v>PRODUCT</v>
      </c>
      <c r="B24" s="41" t="str">
        <f>STOCK!D25</f>
        <v>Pareos</v>
      </c>
      <c r="C24" s="41" t="str">
        <f>STOCK!E25</f>
        <v>Pareo pantalón en malla</v>
      </c>
      <c r="D24" s="41" t="str">
        <f>STOCK!F25</f>
        <v>Talla XL</v>
      </c>
      <c r="E24" s="41" t="str">
        <f>STOCK!G25</f>
        <v>SHEIN</v>
      </c>
      <c r="F24" s="41" t="str">
        <f>STOCK!H25</f>
        <v>playa;sol;arena;verano</v>
      </c>
      <c r="G24" s="41">
        <f>STOCK!I25</f>
        <v>1</v>
      </c>
      <c r="H24" s="41" t="str">
        <f>STOCK!J25</f>
        <v>Pieza</v>
      </c>
      <c r="I24" s="41" t="str">
        <f>STOCK!K25</f>
        <v>https://github.com/uberboutique/whataform-repo/raw/main/pictures/PA0006.jpg</v>
      </c>
      <c r="J24" s="41">
        <f>STOCK!L25</f>
        <v>0</v>
      </c>
      <c r="K24" s="41">
        <f>STOCK!M25</f>
        <v>14</v>
      </c>
      <c r="L24" s="41">
        <f>STOCK!N25</f>
        <v>0</v>
      </c>
      <c r="U24" s="41">
        <v>1</v>
      </c>
      <c r="V24" s="41">
        <f>STOCK!Q25</f>
        <v>1</v>
      </c>
      <c r="X24" s="41">
        <v>0</v>
      </c>
      <c r="Y24" s="41">
        <f t="shared" si="0"/>
        <v>1</v>
      </c>
      <c r="AG24" s="41" t="str">
        <f>STOCK!A25</f>
        <v>PA0006</v>
      </c>
      <c r="AI24" s="41">
        <v>0</v>
      </c>
    </row>
    <row r="25" spans="1:35" x14ac:dyDescent="0.15">
      <c r="A25" s="41" t="str">
        <f>STOCK!C26</f>
        <v>PRODUCT</v>
      </c>
      <c r="B25" s="41" t="str">
        <f>STOCK!D26</f>
        <v>Trajes de baño</v>
      </c>
      <c r="C25" s="41" t="str">
        <f>STOCK!E26</f>
        <v>Enguatada solera</v>
      </c>
      <c r="D25" s="41" t="str">
        <f>STOCK!F26</f>
        <v>Talla XL</v>
      </c>
      <c r="E25" s="41" t="str">
        <f>STOCK!G26</f>
        <v>SHEIN</v>
      </c>
      <c r="F25" s="41" t="str">
        <f>STOCK!H26</f>
        <v>playa;sol;arena;verano</v>
      </c>
      <c r="G25" s="41">
        <f>STOCK!I26</f>
        <v>1</v>
      </c>
      <c r="H25" s="41" t="str">
        <f>STOCK!J26</f>
        <v>Pieza</v>
      </c>
      <c r="I25" s="41" t="str">
        <f>STOCK!K26</f>
        <v>https://github.com/uberboutique/whataform-repo/raw/main/pictures/EP0002.jpg</v>
      </c>
      <c r="J25" s="41">
        <f>STOCK!L26</f>
        <v>0</v>
      </c>
      <c r="K25" s="41">
        <f>STOCK!M26</f>
        <v>18</v>
      </c>
      <c r="L25" s="41">
        <f>STOCK!N26</f>
        <v>0</v>
      </c>
      <c r="U25" s="41">
        <v>1</v>
      </c>
      <c r="V25" s="41">
        <f>STOCK!Q26</f>
        <v>1</v>
      </c>
      <c r="X25" s="41">
        <v>0</v>
      </c>
      <c r="Y25" s="41">
        <f t="shared" si="0"/>
        <v>1</v>
      </c>
      <c r="AG25" s="41" t="str">
        <f>STOCK!A26</f>
        <v>EP0002</v>
      </c>
      <c r="AI25" s="41">
        <v>0</v>
      </c>
    </row>
    <row r="26" spans="1:35" x14ac:dyDescent="0.15">
      <c r="A26" s="41" t="str">
        <f>STOCK!C27</f>
        <v>PRODUCT</v>
      </c>
      <c r="B26" s="41" t="str">
        <f>STOCK!D27</f>
        <v>Trajes de baño</v>
      </c>
      <c r="C26" s="41" t="str">
        <f>STOCK!E27</f>
        <v>Bikini canalé con herrajes</v>
      </c>
      <c r="D26" s="41" t="str">
        <f>STOCK!F27</f>
        <v>Talla S</v>
      </c>
      <c r="E26" s="41" t="str">
        <f>STOCK!G27</f>
        <v>SHEIN</v>
      </c>
      <c r="F26" s="41" t="str">
        <f>STOCK!H27</f>
        <v>playa;sol;arena;verano</v>
      </c>
      <c r="G26" s="41">
        <f>STOCK!I27</f>
        <v>1</v>
      </c>
      <c r="H26" s="41" t="str">
        <f>STOCK!J27</f>
        <v>Pieza</v>
      </c>
      <c r="I26" s="41" t="str">
        <f>STOCK!K27</f>
        <v>https://github.com/uberboutique/whataform-repo/raw/main/pictures/BI0006.jpg</v>
      </c>
      <c r="J26" s="41">
        <f>STOCK!L27</f>
        <v>0</v>
      </c>
      <c r="K26" s="41">
        <f>STOCK!M27</f>
        <v>18</v>
      </c>
      <c r="L26" s="41">
        <f>STOCK!N27</f>
        <v>0</v>
      </c>
      <c r="U26" s="41">
        <v>1</v>
      </c>
      <c r="V26" s="41">
        <f>STOCK!Q27</f>
        <v>0</v>
      </c>
      <c r="X26" s="41">
        <v>0</v>
      </c>
      <c r="Y26" s="41">
        <f t="shared" si="0"/>
        <v>0</v>
      </c>
      <c r="AG26" s="41" t="str">
        <f>STOCK!A27</f>
        <v>BI0006</v>
      </c>
      <c r="AI26" s="41">
        <v>0</v>
      </c>
    </row>
    <row r="27" spans="1:35" x14ac:dyDescent="0.15">
      <c r="A27" s="41" t="str">
        <f>STOCK!C28</f>
        <v>PRODUCT</v>
      </c>
      <c r="B27" s="41" t="str">
        <f>STOCK!D28</f>
        <v>Trajes de baño</v>
      </c>
      <c r="C27" s="41" t="str">
        <f>STOCK!E28</f>
        <v>Bikini canalé con herrajes</v>
      </c>
      <c r="D27" s="41" t="str">
        <f>STOCK!F28</f>
        <v>Talla XS</v>
      </c>
      <c r="E27" s="41" t="str">
        <f>STOCK!G28</f>
        <v>SHEIN</v>
      </c>
      <c r="F27" s="41" t="str">
        <f>STOCK!H28</f>
        <v>playa;sol;arena;verano</v>
      </c>
      <c r="G27" s="41">
        <f>STOCK!I28</f>
        <v>1</v>
      </c>
      <c r="H27" s="41" t="str">
        <f>STOCK!J28</f>
        <v>Pieza</v>
      </c>
      <c r="I27" s="41" t="str">
        <f>STOCK!K28</f>
        <v>https://github.com/uberboutique/whataform-repo/raw/main/pictures/BI0007.jpg</v>
      </c>
      <c r="J27" s="41">
        <f>STOCK!L28</f>
        <v>0</v>
      </c>
      <c r="K27" s="41">
        <f>STOCK!M28</f>
        <v>18</v>
      </c>
      <c r="L27" s="41">
        <f>STOCK!N28</f>
        <v>0</v>
      </c>
      <c r="U27" s="41">
        <v>1</v>
      </c>
      <c r="V27" s="41">
        <f>STOCK!Q28</f>
        <v>1</v>
      </c>
      <c r="X27" s="41">
        <v>0</v>
      </c>
      <c r="Y27" s="41">
        <f t="shared" si="0"/>
        <v>1</v>
      </c>
      <c r="AG27" s="41" t="str">
        <f>STOCK!A28</f>
        <v>BI0007</v>
      </c>
      <c r="AI27" s="41">
        <v>0</v>
      </c>
    </row>
    <row r="28" spans="1:35" x14ac:dyDescent="0.15">
      <c r="A28" s="41" t="str">
        <f>STOCK!C29</f>
        <v>PRODUCT</v>
      </c>
      <c r="B28" s="41" t="str">
        <f>STOCK!D29</f>
        <v>Trajes de baño</v>
      </c>
      <c r="C28" s="41" t="str">
        <f>STOCK!E29</f>
        <v>Bañador una pieza con cremallera</v>
      </c>
      <c r="D28" s="41" t="str">
        <f>STOCK!F29</f>
        <v>Talla 2XL</v>
      </c>
      <c r="E28" s="41" t="str">
        <f>STOCK!G29</f>
        <v>SHEIN</v>
      </c>
      <c r="F28" s="41" t="str">
        <f>STOCK!H29</f>
        <v>playa;sol;arena;verano</v>
      </c>
      <c r="G28" s="41">
        <f>STOCK!I29</f>
        <v>1</v>
      </c>
      <c r="H28" s="41" t="str">
        <f>STOCK!J29</f>
        <v>Pieza</v>
      </c>
      <c r="I28" s="41" t="str">
        <f>STOCK!K29</f>
        <v>https://github.com/uberboutique/whataform-repo/raw/main/pictures/T0007.jpg</v>
      </c>
      <c r="J28" s="41">
        <f>STOCK!L29</f>
        <v>0</v>
      </c>
      <c r="K28" s="41">
        <f>STOCK!M29</f>
        <v>29</v>
      </c>
      <c r="L28" s="41">
        <f>STOCK!N29</f>
        <v>0</v>
      </c>
      <c r="U28" s="41">
        <v>1</v>
      </c>
      <c r="V28" s="41">
        <f>STOCK!Q29</f>
        <v>1</v>
      </c>
      <c r="X28" s="41">
        <v>0</v>
      </c>
      <c r="Y28" s="41">
        <f t="shared" si="0"/>
        <v>1</v>
      </c>
      <c r="AG28" s="41" t="str">
        <f>STOCK!A29</f>
        <v>T0007</v>
      </c>
      <c r="AI28" s="41">
        <v>0</v>
      </c>
    </row>
    <row r="29" spans="1:35" x14ac:dyDescent="0.15">
      <c r="A29" s="41" t="str">
        <f>STOCK!C30</f>
        <v>PRODUCT</v>
      </c>
      <c r="B29" s="41" t="str">
        <f>STOCK!D30</f>
        <v>Trajes de baño</v>
      </c>
      <c r="C29" s="41" t="str">
        <f>STOCK!E30</f>
        <v>Bañador una pieza de malla en contraste</v>
      </c>
      <c r="D29" s="41" t="str">
        <f>STOCK!F30</f>
        <v>Talla M</v>
      </c>
      <c r="E29" s="41" t="str">
        <f>STOCK!G30</f>
        <v>SHEIN</v>
      </c>
      <c r="F29" s="41" t="str">
        <f>STOCK!H30</f>
        <v>playa;sol;arena;verano</v>
      </c>
      <c r="G29" s="41">
        <f>STOCK!I30</f>
        <v>1</v>
      </c>
      <c r="H29" s="41" t="str">
        <f>STOCK!J30</f>
        <v>Pieza</v>
      </c>
      <c r="I29" s="41" t="str">
        <f>STOCK!K30</f>
        <v>-</v>
      </c>
      <c r="J29" s="41">
        <f>STOCK!L30</f>
        <v>0</v>
      </c>
      <c r="K29" s="41">
        <f>STOCK!M30</f>
        <v>20</v>
      </c>
      <c r="L29" s="41">
        <f>STOCK!N30</f>
        <v>0</v>
      </c>
      <c r="U29" s="41">
        <v>1</v>
      </c>
      <c r="V29" s="41">
        <f>STOCK!Q30</f>
        <v>0</v>
      </c>
      <c r="X29" s="41">
        <v>0</v>
      </c>
      <c r="Y29" s="41">
        <f t="shared" si="0"/>
        <v>0</v>
      </c>
      <c r="AG29" s="41" t="str">
        <f>STOCK!A30</f>
        <v>T0008</v>
      </c>
      <c r="AI29" s="41">
        <v>0</v>
      </c>
    </row>
    <row r="30" spans="1:35" x14ac:dyDescent="0.15">
      <c r="A30" s="41" t="str">
        <f>STOCK!C31</f>
        <v>PRODUCT</v>
      </c>
      <c r="B30" s="41" t="str">
        <f>STOCK!D31</f>
        <v>Trajes de baño</v>
      </c>
      <c r="C30" s="41" t="str">
        <f>STOCK!E31</f>
        <v>Sets de Bikini Casual</v>
      </c>
      <c r="D30" s="41" t="str">
        <f>STOCK!F31</f>
        <v>Talla L</v>
      </c>
      <c r="E30" s="41" t="str">
        <f>STOCK!G31</f>
        <v>SHEIN</v>
      </c>
      <c r="F30" s="41" t="str">
        <f>STOCK!H31</f>
        <v>playa;sol;arena;verano</v>
      </c>
      <c r="G30" s="41">
        <f>STOCK!I31</f>
        <v>1</v>
      </c>
      <c r="H30" s="41" t="str">
        <f>STOCK!J31</f>
        <v>Pieza</v>
      </c>
      <c r="I30" s="41" t="str">
        <f>STOCK!K31</f>
        <v>https://github.com/uberboutique/whataform-repo/raw/main/pictures/BI0008.jpg</v>
      </c>
      <c r="J30" s="41">
        <f>STOCK!L31</f>
        <v>0</v>
      </c>
      <c r="K30" s="41">
        <f>STOCK!M31</f>
        <v>20</v>
      </c>
      <c r="L30" s="41">
        <f>STOCK!N31</f>
        <v>0</v>
      </c>
      <c r="U30" s="41">
        <v>1</v>
      </c>
      <c r="V30" s="41">
        <f>STOCK!Q31</f>
        <v>0</v>
      </c>
      <c r="X30" s="41">
        <v>0</v>
      </c>
      <c r="Y30" s="41">
        <f t="shared" si="0"/>
        <v>0</v>
      </c>
      <c r="AG30" s="41" t="str">
        <f>STOCK!A31</f>
        <v>BI0008</v>
      </c>
      <c r="AI30" s="41">
        <v>0</v>
      </c>
    </row>
    <row r="31" spans="1:35" x14ac:dyDescent="0.15">
      <c r="A31" s="41" t="str">
        <f>STOCK!C32</f>
        <v>PRODUCT</v>
      </c>
      <c r="B31" s="41" t="str">
        <f>STOCK!D32</f>
        <v>Trajes de baño</v>
      </c>
      <c r="C31" s="41" t="str">
        <f>STOCK!E32</f>
        <v xml:space="preserve">Bañador estampado de planta </v>
      </c>
      <c r="D31" s="41" t="str">
        <f>STOCK!F32</f>
        <v>Talla S</v>
      </c>
      <c r="E31" s="41" t="str">
        <f>STOCK!G32</f>
        <v>SHEIN</v>
      </c>
      <c r="F31" s="41" t="str">
        <f>STOCK!H32</f>
        <v>playa;sol;arena;verano</v>
      </c>
      <c r="G31" s="41">
        <f>STOCK!I32</f>
        <v>1</v>
      </c>
      <c r="H31" s="41" t="str">
        <f>STOCK!J32</f>
        <v>Pieza</v>
      </c>
      <c r="I31" s="41" t="str">
        <f>STOCK!K32</f>
        <v>-</v>
      </c>
      <c r="J31" s="41">
        <f>STOCK!L32</f>
        <v>0</v>
      </c>
      <c r="K31" s="41">
        <f>STOCK!M32</f>
        <v>21</v>
      </c>
      <c r="L31" s="41">
        <f>STOCK!N32</f>
        <v>0</v>
      </c>
      <c r="U31" s="41">
        <v>1</v>
      </c>
      <c r="V31" s="41">
        <f>STOCK!Q32</f>
        <v>0</v>
      </c>
      <c r="X31" s="41">
        <v>0</v>
      </c>
      <c r="Y31" s="41">
        <f t="shared" si="0"/>
        <v>0</v>
      </c>
      <c r="AG31" s="41" t="str">
        <f>STOCK!A32</f>
        <v>T0009</v>
      </c>
      <c r="AI31" s="41">
        <v>0</v>
      </c>
    </row>
    <row r="32" spans="1:35" x14ac:dyDescent="0.15">
      <c r="A32" s="41" t="str">
        <f>STOCK!C33</f>
        <v>PRODUCT</v>
      </c>
      <c r="B32" s="41" t="str">
        <f>STOCK!D33</f>
        <v>Trajes de baño</v>
      </c>
      <c r="C32" s="41" t="str">
        <f>STOCK!E33</f>
        <v>Bañador estampado de planta</v>
      </c>
      <c r="D32" s="41" t="str">
        <f>STOCK!F33</f>
        <v>Talla M</v>
      </c>
      <c r="E32" s="41" t="str">
        <f>STOCK!G33</f>
        <v>SHEIN</v>
      </c>
      <c r="F32" s="41" t="str">
        <f>STOCK!H33</f>
        <v>playa;sol;arena;verano</v>
      </c>
      <c r="G32" s="41">
        <f>STOCK!I33</f>
        <v>1</v>
      </c>
      <c r="H32" s="41" t="str">
        <f>STOCK!J33</f>
        <v>Pieza</v>
      </c>
      <c r="I32" s="41" t="str">
        <f>STOCK!K33</f>
        <v>-</v>
      </c>
      <c r="J32" s="41">
        <f>STOCK!L33</f>
        <v>0</v>
      </c>
      <c r="K32" s="41">
        <f>STOCK!M33</f>
        <v>22</v>
      </c>
      <c r="L32" s="41">
        <f>STOCK!N33</f>
        <v>0</v>
      </c>
      <c r="U32" s="41">
        <v>1</v>
      </c>
      <c r="V32" s="41">
        <f>STOCK!Q33</f>
        <v>0</v>
      </c>
      <c r="X32" s="41">
        <v>0</v>
      </c>
      <c r="Y32" s="41">
        <f t="shared" si="0"/>
        <v>0</v>
      </c>
      <c r="AG32" s="41" t="str">
        <f>STOCK!A33</f>
        <v>T0010</v>
      </c>
      <c r="AI32" s="41">
        <v>0</v>
      </c>
    </row>
    <row r="33" spans="1:35" x14ac:dyDescent="0.15">
      <c r="A33" s="41" t="str">
        <f>STOCK!C34</f>
        <v>PRODUCT</v>
      </c>
      <c r="B33" s="41" t="str">
        <f>STOCK!D34</f>
        <v>Trajes de baño</v>
      </c>
      <c r="C33" s="41" t="str">
        <f>STOCK!E34</f>
        <v>Bañador estampado de planta</v>
      </c>
      <c r="D33" s="41" t="str">
        <f>STOCK!F34</f>
        <v>Talla L</v>
      </c>
      <c r="E33" s="41" t="str">
        <f>STOCK!G34</f>
        <v>SHEIN</v>
      </c>
      <c r="F33" s="41" t="str">
        <f>STOCK!H34</f>
        <v>playa;sol;arena;verano</v>
      </c>
      <c r="G33" s="41">
        <f>STOCK!I34</f>
        <v>1</v>
      </c>
      <c r="H33" s="41" t="str">
        <f>STOCK!J34</f>
        <v>Pieza</v>
      </c>
      <c r="I33" s="41" t="str">
        <f>STOCK!K34</f>
        <v>-</v>
      </c>
      <c r="J33" s="41">
        <f>STOCK!L34</f>
        <v>0</v>
      </c>
      <c r="K33" s="41">
        <f>STOCK!M34</f>
        <v>22</v>
      </c>
      <c r="L33" s="41">
        <f>STOCK!N34</f>
        <v>0</v>
      </c>
      <c r="U33" s="41">
        <v>1</v>
      </c>
      <c r="V33" s="41">
        <f>STOCK!Q34</f>
        <v>0</v>
      </c>
      <c r="X33" s="41">
        <v>0</v>
      </c>
      <c r="Y33" s="41">
        <f t="shared" si="0"/>
        <v>0</v>
      </c>
      <c r="AG33" s="41" t="str">
        <f>STOCK!A34</f>
        <v>T0011</v>
      </c>
      <c r="AI33" s="41">
        <v>0</v>
      </c>
    </row>
    <row r="34" spans="1:35" x14ac:dyDescent="0.15">
      <c r="A34" s="41" t="str">
        <f>STOCK!C35</f>
        <v>PRODUCT</v>
      </c>
      <c r="B34" s="41" t="str">
        <f>STOCK!D35</f>
        <v>Pareos</v>
      </c>
      <c r="C34" s="41" t="str">
        <f>STOCK!E35</f>
        <v>Pareo pantalón en malla</v>
      </c>
      <c r="D34" s="41" t="str">
        <f>STOCK!F35</f>
        <v>Talla S</v>
      </c>
      <c r="E34" s="41" t="str">
        <f>STOCK!G35</f>
        <v>SHEIN</v>
      </c>
      <c r="F34" s="41" t="str">
        <f>STOCK!H35</f>
        <v>playa;sol;arena;verano</v>
      </c>
      <c r="G34" s="41">
        <f>STOCK!I35</f>
        <v>1</v>
      </c>
      <c r="H34" s="41" t="str">
        <f>STOCK!J35</f>
        <v>Pieza</v>
      </c>
      <c r="I34" s="41" t="str">
        <f>STOCK!K35</f>
        <v>https://github.com/uberboutique/whataform-repo/raw/main/pictures/PA0007.jpg</v>
      </c>
      <c r="J34" s="41">
        <f>STOCK!L35</f>
        <v>0</v>
      </c>
      <c r="K34" s="41">
        <f>STOCK!M35</f>
        <v>14</v>
      </c>
      <c r="L34" s="41">
        <f>STOCK!N35</f>
        <v>0</v>
      </c>
      <c r="U34" s="41">
        <v>1</v>
      </c>
      <c r="V34" s="41">
        <f>STOCK!Q35</f>
        <v>2</v>
      </c>
      <c r="X34" s="41">
        <v>0</v>
      </c>
      <c r="Y34" s="41">
        <f t="shared" si="0"/>
        <v>1</v>
      </c>
      <c r="AG34" s="41" t="str">
        <f>STOCK!A35</f>
        <v>PA0007</v>
      </c>
      <c r="AI34" s="41">
        <v>0</v>
      </c>
    </row>
    <row r="35" spans="1:35" x14ac:dyDescent="0.15">
      <c r="A35" s="41" t="str">
        <f>STOCK!C36</f>
        <v>PRODUCT</v>
      </c>
      <c r="B35" s="41" t="str">
        <f>STOCK!D36</f>
        <v>Trajes de baño</v>
      </c>
      <c r="C35" s="41" t="str">
        <f>STOCK!E36</f>
        <v xml:space="preserve">Bañador con tira cruzada </v>
      </c>
      <c r="D35" s="41" t="str">
        <f>STOCK!F36</f>
        <v>Talla M</v>
      </c>
      <c r="E35" s="41" t="str">
        <f>STOCK!G36</f>
        <v>SHEIN</v>
      </c>
      <c r="F35" s="41" t="str">
        <f>STOCK!H36</f>
        <v>playa;sol;arena;verano</v>
      </c>
      <c r="G35" s="41">
        <f>STOCK!I36</f>
        <v>1</v>
      </c>
      <c r="H35" s="41" t="str">
        <f>STOCK!J36</f>
        <v>Pieza</v>
      </c>
      <c r="I35" s="41" t="str">
        <f>STOCK!K36</f>
        <v>-</v>
      </c>
      <c r="J35" s="41">
        <f>STOCK!L36</f>
        <v>0</v>
      </c>
      <c r="K35" s="41">
        <f>STOCK!M36</f>
        <v>22</v>
      </c>
      <c r="L35" s="41">
        <f>STOCK!N36</f>
        <v>0</v>
      </c>
      <c r="U35" s="41">
        <v>1</v>
      </c>
      <c r="V35" s="41">
        <f>STOCK!Q36</f>
        <v>0</v>
      </c>
      <c r="X35" s="41">
        <v>0</v>
      </c>
      <c r="Y35" s="41">
        <f t="shared" si="0"/>
        <v>0</v>
      </c>
      <c r="AG35" s="41" t="str">
        <f>STOCK!A36</f>
        <v>T0012</v>
      </c>
      <c r="AI35" s="41">
        <v>0</v>
      </c>
    </row>
    <row r="36" spans="1:35" x14ac:dyDescent="0.15">
      <c r="A36" s="41" t="str">
        <f>STOCK!C37</f>
        <v>PRODUCT</v>
      </c>
      <c r="B36" s="41" t="str">
        <f>STOCK!D37</f>
        <v>Trajes de baño</v>
      </c>
      <c r="C36" s="41" t="str">
        <f>STOCK!E37</f>
        <v>Bikini canalé con herrajes</v>
      </c>
      <c r="D36" s="41" t="str">
        <f>STOCK!F37</f>
        <v>Talla M</v>
      </c>
      <c r="E36" s="41" t="str">
        <f>STOCK!G37</f>
        <v>SHEIN</v>
      </c>
      <c r="F36" s="41" t="str">
        <f>STOCK!H37</f>
        <v>playa;sol;arena;verano</v>
      </c>
      <c r="G36" s="41">
        <f>STOCK!I37</f>
        <v>1</v>
      </c>
      <c r="H36" s="41" t="str">
        <f>STOCK!J37</f>
        <v>Pieza</v>
      </c>
      <c r="I36" s="41" t="str">
        <f>STOCK!K37</f>
        <v>https://github.com/uberboutique/whataform-repo/raw/main/pictures/BI0009.jpg</v>
      </c>
      <c r="J36" s="41">
        <f>STOCK!L37</f>
        <v>0</v>
      </c>
      <c r="K36" s="41">
        <f>STOCK!M37</f>
        <v>18</v>
      </c>
      <c r="L36" s="41">
        <f>STOCK!N37</f>
        <v>0</v>
      </c>
      <c r="U36" s="41">
        <v>1</v>
      </c>
      <c r="V36" s="41">
        <f>STOCK!Q37</f>
        <v>0</v>
      </c>
      <c r="X36" s="41">
        <v>0</v>
      </c>
      <c r="Y36" s="41">
        <f t="shared" si="0"/>
        <v>0</v>
      </c>
      <c r="AG36" s="41" t="str">
        <f>STOCK!A37</f>
        <v>BI0009</v>
      </c>
      <c r="AI36" s="41">
        <v>0</v>
      </c>
    </row>
    <row r="37" spans="1:35" x14ac:dyDescent="0.15">
      <c r="A37" s="41" t="str">
        <f>STOCK!C38</f>
        <v>PRODUCT</v>
      </c>
      <c r="B37" s="41" t="str">
        <f>STOCK!D38</f>
        <v>Trajes de baño</v>
      </c>
      <c r="C37" s="41" t="str">
        <f>STOCK!E38</f>
        <v>Bikini canalé con herrajes</v>
      </c>
      <c r="D37" s="41" t="str">
        <f>STOCK!F38</f>
        <v>Talla XS</v>
      </c>
      <c r="E37" s="41" t="str">
        <f>STOCK!G38</f>
        <v>SHEIN</v>
      </c>
      <c r="F37" s="41" t="str">
        <f>STOCK!H38</f>
        <v>playa;sol;arena;verano</v>
      </c>
      <c r="G37" s="41">
        <f>STOCK!I38</f>
        <v>1</v>
      </c>
      <c r="H37" s="41" t="str">
        <f>STOCK!J38</f>
        <v>Pieza</v>
      </c>
      <c r="I37" s="41" t="str">
        <f>STOCK!K38</f>
        <v>https://github.com/uberboutique/whataform-repo/raw/main/pictures/BI0010.jpg</v>
      </c>
      <c r="J37" s="41">
        <f>STOCK!L38</f>
        <v>0</v>
      </c>
      <c r="K37" s="41">
        <f>STOCK!M38</f>
        <v>18</v>
      </c>
      <c r="L37" s="41">
        <f>STOCK!N38</f>
        <v>0</v>
      </c>
      <c r="U37" s="41">
        <v>1</v>
      </c>
      <c r="V37" s="41">
        <f>STOCK!Q38</f>
        <v>1</v>
      </c>
      <c r="X37" s="41">
        <v>0</v>
      </c>
      <c r="Y37" s="41">
        <f t="shared" si="0"/>
        <v>1</v>
      </c>
      <c r="AG37" s="41" t="str">
        <f>STOCK!A38</f>
        <v>BI0010</v>
      </c>
      <c r="AI37" s="41">
        <v>0</v>
      </c>
    </row>
    <row r="38" spans="1:35" x14ac:dyDescent="0.15">
      <c r="A38" s="41" t="str">
        <f>STOCK!C39</f>
        <v>PRODUCT</v>
      </c>
      <c r="B38" s="41" t="str">
        <f>STOCK!D39</f>
        <v>Trajes de baño</v>
      </c>
      <c r="C38" s="41" t="str">
        <f>STOCK!E39</f>
        <v>Bañador color combinado</v>
      </c>
      <c r="D38" s="41" t="str">
        <f>STOCK!F39</f>
        <v>Talla S</v>
      </c>
      <c r="E38" s="41" t="str">
        <f>STOCK!G39</f>
        <v>SHEIN</v>
      </c>
      <c r="F38" s="41" t="str">
        <f>STOCK!H39</f>
        <v>playa;sol;arena;verano</v>
      </c>
      <c r="G38" s="41">
        <f>STOCK!I39</f>
        <v>1</v>
      </c>
      <c r="H38" s="41" t="str">
        <f>STOCK!J39</f>
        <v>Pieza</v>
      </c>
      <c r="I38" s="41" t="str">
        <f>STOCK!K39</f>
        <v>https://github.com/uberboutique/whataform-repo/raw/main/pictures/T0013.jpg</v>
      </c>
      <c r="J38" s="41">
        <f>STOCK!L39</f>
        <v>0</v>
      </c>
      <c r="K38" s="41">
        <f>STOCK!M39</f>
        <v>25</v>
      </c>
      <c r="L38" s="41">
        <f>STOCK!N39</f>
        <v>0</v>
      </c>
      <c r="U38" s="41">
        <v>1</v>
      </c>
      <c r="V38" s="41">
        <f>STOCK!Q39</f>
        <v>0</v>
      </c>
      <c r="X38" s="41">
        <v>0</v>
      </c>
      <c r="Y38" s="41">
        <f t="shared" si="0"/>
        <v>0</v>
      </c>
      <c r="AG38" s="41" t="str">
        <f>STOCK!A39</f>
        <v>T0013</v>
      </c>
      <c r="AI38" s="41">
        <v>0</v>
      </c>
    </row>
    <row r="39" spans="1:35" x14ac:dyDescent="0.15">
      <c r="A39" s="41" t="str">
        <f>STOCK!C40</f>
        <v>PRODUCT</v>
      </c>
      <c r="B39" s="41" t="str">
        <f>STOCK!D40</f>
        <v>Trajes de baño</v>
      </c>
      <c r="C39" s="41" t="str">
        <f>STOCK!E40</f>
        <v>Bañador color combinado</v>
      </c>
      <c r="D39" s="41" t="str">
        <f>STOCK!F40</f>
        <v>Talla XL</v>
      </c>
      <c r="E39" s="41" t="str">
        <f>STOCK!G40</f>
        <v>SHEIN</v>
      </c>
      <c r="F39" s="41" t="str">
        <f>STOCK!H40</f>
        <v>playa;sol;arena;verano</v>
      </c>
      <c r="G39" s="41">
        <f>STOCK!I40</f>
        <v>1</v>
      </c>
      <c r="H39" s="41" t="str">
        <f>STOCK!J40</f>
        <v>Pieza</v>
      </c>
      <c r="I39" s="41" t="str">
        <f>STOCK!K40</f>
        <v>https://github.com/uberboutique/whataform-repo/raw/main/pictures/T0014.jpg</v>
      </c>
      <c r="J39" s="41">
        <f>STOCK!L40</f>
        <v>0</v>
      </c>
      <c r="K39" s="41">
        <f>STOCK!M40</f>
        <v>25</v>
      </c>
      <c r="L39" s="41">
        <f>STOCK!N40</f>
        <v>0</v>
      </c>
      <c r="U39" s="41">
        <v>1</v>
      </c>
      <c r="V39" s="41">
        <f>STOCK!Q40</f>
        <v>1</v>
      </c>
      <c r="X39" s="41">
        <v>0</v>
      </c>
      <c r="Y39" s="41">
        <f t="shared" si="0"/>
        <v>1</v>
      </c>
      <c r="AG39" s="41" t="str">
        <f>STOCK!A40</f>
        <v>T0014</v>
      </c>
      <c r="AI39" s="41">
        <v>0</v>
      </c>
    </row>
    <row r="40" spans="1:35" x14ac:dyDescent="0.15">
      <c r="A40" s="41" t="str">
        <f>STOCK!C41</f>
        <v>PRODUCT</v>
      </c>
      <c r="B40" s="41" t="str">
        <f>STOCK!D41</f>
        <v>Trajes de baño</v>
      </c>
      <c r="C40" s="41" t="str">
        <f>STOCK!E41</f>
        <v>Bañador bikini  floral</v>
      </c>
      <c r="D40" s="41" t="str">
        <f>STOCK!F41</f>
        <v>Talla S</v>
      </c>
      <c r="E40" s="41" t="str">
        <f>STOCK!G41</f>
        <v>SHEIN</v>
      </c>
      <c r="F40" s="41" t="str">
        <f>STOCK!H41</f>
        <v>playa;sol;arena;verano</v>
      </c>
      <c r="G40" s="41">
        <f>STOCK!I41</f>
        <v>1</v>
      </c>
      <c r="H40" s="41" t="str">
        <f>STOCK!J41</f>
        <v>Pieza</v>
      </c>
      <c r="I40" s="41" t="str">
        <f>STOCK!K41</f>
        <v>https://github.com/uberboutique/whataform-repo/raw/main/pictures/T0016.jpg</v>
      </c>
      <c r="J40" s="41">
        <f>STOCK!L41</f>
        <v>0</v>
      </c>
      <c r="K40" s="41">
        <f>STOCK!M41</f>
        <v>25</v>
      </c>
      <c r="L40" s="41">
        <f>STOCK!N41</f>
        <v>0</v>
      </c>
      <c r="U40" s="41">
        <v>1</v>
      </c>
      <c r="V40" s="41">
        <f>STOCK!Q41</f>
        <v>1</v>
      </c>
      <c r="X40" s="41">
        <v>0</v>
      </c>
      <c r="Y40" s="41">
        <f t="shared" si="0"/>
        <v>1</v>
      </c>
      <c r="AG40" s="41" t="str">
        <f>STOCK!A41</f>
        <v>T0016</v>
      </c>
      <c r="AI40" s="41">
        <v>0</v>
      </c>
    </row>
    <row r="41" spans="1:35" x14ac:dyDescent="0.15">
      <c r="A41" s="41" t="str">
        <f>STOCK!C42</f>
        <v>PRODUCT</v>
      </c>
      <c r="B41" s="41" t="str">
        <f>STOCK!D42</f>
        <v>Trajes de baño</v>
      </c>
      <c r="C41" s="41" t="str">
        <f>STOCK!E42</f>
        <v>Bikini mangas</v>
      </c>
      <c r="D41" s="41" t="str">
        <f>STOCK!F42</f>
        <v>Talla M</v>
      </c>
      <c r="E41" s="41" t="str">
        <f>STOCK!G42</f>
        <v>SHEIN</v>
      </c>
      <c r="F41" s="41" t="str">
        <f>STOCK!H42</f>
        <v>playa;sol;arena;verano</v>
      </c>
      <c r="G41" s="41">
        <f>STOCK!I42</f>
        <v>1</v>
      </c>
      <c r="H41" s="41" t="str">
        <f>STOCK!J42</f>
        <v>Pieza</v>
      </c>
      <c r="I41" s="41" t="str">
        <f>STOCK!K42</f>
        <v>https://github.com/uberboutique/whataform-repo/raw/main/pictures/BI0011.jpg</v>
      </c>
      <c r="J41" s="41">
        <f>STOCK!L42</f>
        <v>0</v>
      </c>
      <c r="K41" s="41">
        <f>STOCK!M42</f>
        <v>22</v>
      </c>
      <c r="L41" s="41">
        <f>STOCK!N42</f>
        <v>0</v>
      </c>
      <c r="U41" s="41">
        <v>1</v>
      </c>
      <c r="V41" s="41">
        <f>STOCK!Q42</f>
        <v>0</v>
      </c>
      <c r="X41" s="41">
        <v>0</v>
      </c>
      <c r="Y41" s="41">
        <f t="shared" si="0"/>
        <v>0</v>
      </c>
      <c r="AG41" s="41" t="str">
        <f>STOCK!A42</f>
        <v>BI0011</v>
      </c>
      <c r="AI41" s="41">
        <v>0</v>
      </c>
    </row>
    <row r="42" spans="1:35" x14ac:dyDescent="0.15">
      <c r="A42" s="41" t="str">
        <f>STOCK!C43</f>
        <v>PRODUCT</v>
      </c>
      <c r="B42" s="41" t="str">
        <f>STOCK!D43</f>
        <v>Trajes de baño</v>
      </c>
      <c r="C42" s="41" t="str">
        <f>STOCK!E43</f>
        <v>Bikini con cordón lateral</v>
      </c>
      <c r="D42" s="41" t="str">
        <f>STOCK!F43</f>
        <v>Talla M</v>
      </c>
      <c r="E42" s="41" t="str">
        <f>STOCK!G43</f>
        <v>SHEIN</v>
      </c>
      <c r="F42" s="41" t="str">
        <f>STOCK!H43</f>
        <v>playa;sol;arena;verano</v>
      </c>
      <c r="G42" s="41">
        <f>STOCK!I43</f>
        <v>1</v>
      </c>
      <c r="H42" s="41" t="str">
        <f>STOCK!J43</f>
        <v>Pieza</v>
      </c>
      <c r="I42" s="41" t="str">
        <f>STOCK!K43</f>
        <v>https://github.com/uberboutique/whataform-repo/raw/main/pictures/BI0012.jpg</v>
      </c>
      <c r="J42" s="41">
        <f>STOCK!L43</f>
        <v>0</v>
      </c>
      <c r="K42" s="41">
        <f>STOCK!M43</f>
        <v>22</v>
      </c>
      <c r="L42" s="41">
        <f>STOCK!N43</f>
        <v>0</v>
      </c>
      <c r="U42" s="41">
        <v>1</v>
      </c>
      <c r="V42" s="41">
        <f>STOCK!Q43</f>
        <v>0</v>
      </c>
      <c r="X42" s="41">
        <v>0</v>
      </c>
      <c r="Y42" s="41">
        <f t="shared" si="0"/>
        <v>0</v>
      </c>
      <c r="AG42" s="41" t="str">
        <f>STOCK!A43</f>
        <v>BI0012</v>
      </c>
      <c r="AI42" s="41">
        <v>0</v>
      </c>
    </row>
    <row r="43" spans="1:35" x14ac:dyDescent="0.15">
      <c r="A43" s="41" t="str">
        <f>STOCK!C44</f>
        <v>PRODUCT</v>
      </c>
      <c r="B43" s="41" t="str">
        <f>STOCK!D44</f>
        <v>Trajes de baño</v>
      </c>
      <c r="C43" s="41" t="str">
        <f>STOCK!E44</f>
        <v>Bañador con estampado floral</v>
      </c>
      <c r="D43" s="41" t="str">
        <f>STOCK!F44</f>
        <v>Talla M</v>
      </c>
      <c r="E43" s="41" t="str">
        <f>STOCK!G44</f>
        <v>SHEIN</v>
      </c>
      <c r="F43" s="41" t="str">
        <f>STOCK!H44</f>
        <v>playa;sol;arena;verano</v>
      </c>
      <c r="G43" s="41">
        <f>STOCK!I44</f>
        <v>1</v>
      </c>
      <c r="H43" s="41" t="str">
        <f>STOCK!J44</f>
        <v>Pieza</v>
      </c>
      <c r="I43" s="41" t="str">
        <f>STOCK!K44</f>
        <v>-</v>
      </c>
      <c r="J43" s="41">
        <f>STOCK!L44</f>
        <v>0</v>
      </c>
      <c r="K43" s="41">
        <f>STOCK!M44</f>
        <v>25</v>
      </c>
      <c r="L43" s="41">
        <f>STOCK!N44</f>
        <v>0</v>
      </c>
      <c r="U43" s="41">
        <v>1</v>
      </c>
      <c r="V43" s="41">
        <f>STOCK!Q44</f>
        <v>0</v>
      </c>
      <c r="X43" s="41">
        <v>0</v>
      </c>
      <c r="Y43" s="41">
        <f t="shared" si="0"/>
        <v>0</v>
      </c>
      <c r="AG43" s="41" t="str">
        <f>STOCK!A44</f>
        <v>T0017</v>
      </c>
      <c r="AI43" s="41">
        <v>0</v>
      </c>
    </row>
    <row r="44" spans="1:35" x14ac:dyDescent="0.15">
      <c r="A44" s="41" t="str">
        <f>STOCK!C45</f>
        <v>PRODUCT</v>
      </c>
      <c r="B44" s="41" t="str">
        <f>STOCK!D45</f>
        <v>Trajes de baño</v>
      </c>
      <c r="C44" s="41" t="str">
        <f>STOCK!E45</f>
        <v>Bañador en contraste con cremallera</v>
      </c>
      <c r="D44" s="41" t="str">
        <f>STOCK!F45</f>
        <v>Talla S</v>
      </c>
      <c r="E44" s="41" t="str">
        <f>STOCK!G45</f>
        <v>SHEIN</v>
      </c>
      <c r="F44" s="41" t="str">
        <f>STOCK!H45</f>
        <v>playa;sol;arena;verano</v>
      </c>
      <c r="G44" s="41">
        <f>STOCK!I45</f>
        <v>1</v>
      </c>
      <c r="H44" s="41" t="str">
        <f>STOCK!J45</f>
        <v>Pieza</v>
      </c>
      <c r="I44" s="41" t="str">
        <f>STOCK!K45</f>
        <v>-</v>
      </c>
      <c r="J44" s="41">
        <f>STOCK!L45</f>
        <v>0</v>
      </c>
      <c r="K44" s="41">
        <f>STOCK!M45</f>
        <v>25</v>
      </c>
      <c r="L44" s="41">
        <f>STOCK!N45</f>
        <v>0</v>
      </c>
      <c r="U44" s="41">
        <v>1</v>
      </c>
      <c r="V44" s="41">
        <f>STOCK!Q45</f>
        <v>0</v>
      </c>
      <c r="X44" s="41">
        <v>0</v>
      </c>
      <c r="Y44" s="41">
        <f t="shared" si="0"/>
        <v>0</v>
      </c>
      <c r="AG44" s="41" t="str">
        <f>STOCK!A45</f>
        <v>T0018</v>
      </c>
      <c r="AI44" s="41">
        <v>0</v>
      </c>
    </row>
    <row r="45" spans="1:35" x14ac:dyDescent="0.15">
      <c r="A45" s="41" t="str">
        <f>STOCK!C46</f>
        <v>PRODUCT</v>
      </c>
      <c r="B45" s="41" t="str">
        <f>STOCK!D46</f>
        <v>Trajes de baño</v>
      </c>
      <c r="C45" s="41" t="str">
        <f>STOCK!E46</f>
        <v>Bañador color combinado con cremallera_S</v>
      </c>
      <c r="D45" s="41" t="str">
        <f>STOCK!F46</f>
        <v>Talla S</v>
      </c>
      <c r="E45" s="41" t="str">
        <f>STOCK!G46</f>
        <v>SHEIN</v>
      </c>
      <c r="F45" s="41" t="str">
        <f>STOCK!H46</f>
        <v>playa;sol;arena;verano</v>
      </c>
      <c r="G45" s="41">
        <f>STOCK!I46</f>
        <v>1</v>
      </c>
      <c r="H45" s="41" t="str">
        <f>STOCK!J46</f>
        <v>Pieza</v>
      </c>
      <c r="I45" s="41" t="str">
        <f>STOCK!K46</f>
        <v>https://github.com/uberboutique/whataform-repo/raw/main/pictures/T0019.jpg</v>
      </c>
      <c r="J45" s="41">
        <f>STOCK!L46</f>
        <v>0</v>
      </c>
      <c r="K45" s="41">
        <f>STOCK!M46</f>
        <v>25</v>
      </c>
      <c r="L45" s="41">
        <f>STOCK!N46</f>
        <v>0</v>
      </c>
      <c r="U45" s="41">
        <v>1</v>
      </c>
      <c r="V45" s="41">
        <f>STOCK!Q46</f>
        <v>0</v>
      </c>
      <c r="X45" s="41">
        <v>0</v>
      </c>
      <c r="Y45" s="41">
        <f t="shared" si="0"/>
        <v>0</v>
      </c>
      <c r="AG45" s="41" t="str">
        <f>STOCK!A46</f>
        <v>T0019</v>
      </c>
      <c r="AI45" s="41">
        <v>0</v>
      </c>
    </row>
    <row r="46" spans="1:35" x14ac:dyDescent="0.15">
      <c r="A46" s="41" t="str">
        <f>STOCK!C47</f>
        <v>PRODUCT</v>
      </c>
      <c r="B46" s="41" t="str">
        <f>STOCK!D47</f>
        <v>Trajes de baño</v>
      </c>
      <c r="C46" s="41" t="str">
        <f>STOCK!E47</f>
        <v>Bañador una pieza tropical</v>
      </c>
      <c r="D46" s="41" t="str">
        <f>STOCK!F47</f>
        <v>Talla S</v>
      </c>
      <c r="E46" s="41" t="str">
        <f>STOCK!G47</f>
        <v>SHEIN</v>
      </c>
      <c r="F46" s="41" t="str">
        <f>STOCK!H47</f>
        <v>playa;sol;arena;verano</v>
      </c>
      <c r="G46" s="41">
        <f>STOCK!I47</f>
        <v>1</v>
      </c>
      <c r="H46" s="41" t="str">
        <f>STOCK!J47</f>
        <v>Pieza</v>
      </c>
      <c r="I46" s="41" t="str">
        <f>STOCK!K47</f>
        <v>https://github.com/uberboutique/whataform-repo/raw/main/pictures/T0020.jpg</v>
      </c>
      <c r="J46" s="41">
        <f>STOCK!L47</f>
        <v>0</v>
      </c>
      <c r="K46" s="41">
        <f>STOCK!M47</f>
        <v>25</v>
      </c>
      <c r="L46" s="41">
        <f>STOCK!N47</f>
        <v>0</v>
      </c>
      <c r="U46" s="41">
        <v>1</v>
      </c>
      <c r="V46" s="41">
        <f>STOCK!Q47</f>
        <v>1</v>
      </c>
      <c r="X46" s="41">
        <v>0</v>
      </c>
      <c r="Y46" s="41">
        <f t="shared" si="0"/>
        <v>1</v>
      </c>
      <c r="AG46" s="41" t="str">
        <f>STOCK!A47</f>
        <v>T0020</v>
      </c>
      <c r="AI46" s="41">
        <v>0</v>
      </c>
    </row>
    <row r="47" spans="1:35" x14ac:dyDescent="0.15">
      <c r="A47" s="41" t="str">
        <f>STOCK!C48</f>
        <v>PRODUCT</v>
      </c>
      <c r="B47" s="41" t="str">
        <f>STOCK!D48</f>
        <v>Traje de bano Ninas</v>
      </c>
      <c r="C47" s="41" t="str">
        <f>STOCK!E48</f>
        <v>Bikini chicas estampado tropical</v>
      </c>
      <c r="D47" s="41" t="str">
        <f>STOCK!F48</f>
        <v>Talla 11 Años</v>
      </c>
      <c r="E47" s="41" t="str">
        <f>STOCK!G48</f>
        <v>SHEIN</v>
      </c>
      <c r="F47" s="41" t="str">
        <f>STOCK!H48</f>
        <v>playa;sol;arena;verano</v>
      </c>
      <c r="G47" s="41">
        <f>STOCK!I48</f>
        <v>1</v>
      </c>
      <c r="H47" s="41" t="str">
        <f>STOCK!J48</f>
        <v>Pieza</v>
      </c>
      <c r="I47" s="41" t="str">
        <f>STOCK!K48</f>
        <v>https://github.com/uberboutique/whataform-repo/raw/main/pictures/TN0001.jpg</v>
      </c>
      <c r="J47" s="41">
        <f>STOCK!L48</f>
        <v>0</v>
      </c>
      <c r="K47" s="41">
        <f>STOCK!M48</f>
        <v>20</v>
      </c>
      <c r="L47" s="41">
        <f>STOCK!N48</f>
        <v>0</v>
      </c>
      <c r="U47" s="41">
        <v>1</v>
      </c>
      <c r="V47" s="41">
        <f>STOCK!Q48</f>
        <v>1</v>
      </c>
      <c r="X47" s="41">
        <v>0</v>
      </c>
      <c r="Y47" s="41">
        <f t="shared" si="0"/>
        <v>1</v>
      </c>
      <c r="AG47" s="41" t="str">
        <f>STOCK!A48</f>
        <v>TN0001</v>
      </c>
      <c r="AI47" s="41">
        <v>0</v>
      </c>
    </row>
    <row r="48" spans="1:35" x14ac:dyDescent="0.15">
      <c r="A48" s="41" t="str">
        <f>STOCK!C49</f>
        <v>PRODUCT</v>
      </c>
      <c r="B48" s="41" t="str">
        <f>STOCK!D49</f>
        <v>Traje de bano Ninas</v>
      </c>
      <c r="C48" s="41" t="str">
        <f>STOCK!E49</f>
        <v>Bañador chicas con estampado de letra con cremallera</v>
      </c>
      <c r="D48" s="41" t="str">
        <f>STOCK!F49</f>
        <v>Talla 10-11 Años</v>
      </c>
      <c r="E48" s="41" t="str">
        <f>STOCK!G49</f>
        <v>SHEIN</v>
      </c>
      <c r="F48" s="41" t="str">
        <f>STOCK!H49</f>
        <v>playa;sol;arena;verano</v>
      </c>
      <c r="G48" s="41">
        <f>STOCK!I49</f>
        <v>1</v>
      </c>
      <c r="H48" s="41" t="str">
        <f>STOCK!J49</f>
        <v>Pieza</v>
      </c>
      <c r="I48" s="41" t="str">
        <f>STOCK!K49</f>
        <v>-</v>
      </c>
      <c r="J48" s="41">
        <f>STOCK!L49</f>
        <v>0</v>
      </c>
      <c r="K48" s="41">
        <f>STOCK!M49</f>
        <v>20</v>
      </c>
      <c r="L48" s="41">
        <f>STOCK!N49</f>
        <v>0</v>
      </c>
      <c r="U48" s="41">
        <v>1</v>
      </c>
      <c r="V48" s="41">
        <f>STOCK!Q49</f>
        <v>0</v>
      </c>
      <c r="X48" s="41">
        <v>0</v>
      </c>
      <c r="Y48" s="41">
        <f t="shared" si="0"/>
        <v>0</v>
      </c>
      <c r="AG48" s="41" t="str">
        <f>STOCK!A49</f>
        <v>TN0002</v>
      </c>
      <c r="AI48" s="41">
        <v>0</v>
      </c>
    </row>
    <row r="49" spans="1:35" x14ac:dyDescent="0.15">
      <c r="A49" s="41" t="str">
        <f>STOCK!C50</f>
        <v>PRODUCT</v>
      </c>
      <c r="B49" s="41" t="str">
        <f>STOCK!D50</f>
        <v>Traje de bano Ninas</v>
      </c>
      <c r="C49" s="41" t="str">
        <f>STOCK!E50</f>
        <v>Bibiki niñitas con estampado de pez</v>
      </c>
      <c r="D49" s="41" t="str">
        <f>STOCK!F50</f>
        <v>Talla 4 Años</v>
      </c>
      <c r="E49" s="41" t="str">
        <f>STOCK!G50</f>
        <v>SHEIN</v>
      </c>
      <c r="F49" s="41" t="str">
        <f>STOCK!H50</f>
        <v>playa;sol;arena;verano</v>
      </c>
      <c r="G49" s="41">
        <f>STOCK!I50</f>
        <v>1</v>
      </c>
      <c r="H49" s="41" t="str">
        <f>STOCK!J50</f>
        <v>Pieza</v>
      </c>
      <c r="I49" s="41" t="str">
        <f>STOCK!K50</f>
        <v>https://github.com/uberboutique/whataform-repo/raw/main/pictures/TN0003.jpg</v>
      </c>
      <c r="J49" s="41">
        <f>STOCK!L50</f>
        <v>0</v>
      </c>
      <c r="K49" s="41">
        <f>STOCK!M50</f>
        <v>20</v>
      </c>
      <c r="L49" s="41">
        <f>STOCK!N50</f>
        <v>0</v>
      </c>
      <c r="U49" s="41">
        <v>1</v>
      </c>
      <c r="V49" s="41">
        <f>STOCK!Q50</f>
        <v>1</v>
      </c>
      <c r="X49" s="41">
        <v>0</v>
      </c>
      <c r="Y49" s="41">
        <f t="shared" si="0"/>
        <v>1</v>
      </c>
      <c r="AG49" s="41" t="str">
        <f>STOCK!A50</f>
        <v>TN0003</v>
      </c>
      <c r="AI49" s="41">
        <v>0</v>
      </c>
    </row>
    <row r="50" spans="1:35" x14ac:dyDescent="0.15">
      <c r="A50" s="41" t="str">
        <f>STOCK!C51</f>
        <v>PRODUCT</v>
      </c>
      <c r="B50" s="41" t="str">
        <f>STOCK!D51</f>
        <v>Traje de bano Ninas</v>
      </c>
      <c r="C50" s="41" t="str">
        <f>STOCK!E51</f>
        <v>Chicas con estampado de mariposa</v>
      </c>
      <c r="D50" s="41" t="str">
        <f>STOCK!F51</f>
        <v>Talla 14 Años</v>
      </c>
      <c r="E50" s="41" t="str">
        <f>STOCK!G51</f>
        <v>SHEIN</v>
      </c>
      <c r="F50" s="41" t="str">
        <f>STOCK!H51</f>
        <v>playa;sol;arena;verano</v>
      </c>
      <c r="G50" s="41">
        <f>STOCK!I51</f>
        <v>1</v>
      </c>
      <c r="H50" s="41" t="str">
        <f>STOCK!J51</f>
        <v>Pieza</v>
      </c>
      <c r="I50" s="41" t="str">
        <f>STOCK!K51</f>
        <v>https://github.com/uberboutique/whataform-repo/raw/main/pictures/TN0004.jpg</v>
      </c>
      <c r="J50" s="41">
        <f>STOCK!L51</f>
        <v>0</v>
      </c>
      <c r="K50" s="41">
        <f>STOCK!M51</f>
        <v>20</v>
      </c>
      <c r="L50" s="41">
        <f>STOCK!N51</f>
        <v>0</v>
      </c>
      <c r="U50" s="41">
        <v>1</v>
      </c>
      <c r="V50" s="41">
        <f>STOCK!Q51</f>
        <v>1</v>
      </c>
      <c r="X50" s="41">
        <v>0</v>
      </c>
      <c r="Y50" s="41">
        <f t="shared" si="0"/>
        <v>1</v>
      </c>
      <c r="AG50" s="41" t="str">
        <f>STOCK!A51</f>
        <v>TN0004</v>
      </c>
      <c r="AI50" s="41">
        <v>0</v>
      </c>
    </row>
    <row r="51" spans="1:35" x14ac:dyDescent="0.15">
      <c r="A51" s="41" t="str">
        <f>STOCK!C52</f>
        <v>PRODUCT</v>
      </c>
      <c r="B51" s="41" t="str">
        <f>STOCK!D52</f>
        <v>Traje de bano Ninas</v>
      </c>
      <c r="C51" s="41" t="str">
        <f>STOCK!E52</f>
        <v>Bañador con estampado de girasol con cover up</v>
      </c>
      <c r="D51" s="41" t="str">
        <f>STOCK!F52</f>
        <v>Talla 10 Años</v>
      </c>
      <c r="E51" s="41" t="str">
        <f>STOCK!G52</f>
        <v>SHEIN</v>
      </c>
      <c r="F51" s="41" t="str">
        <f>STOCK!H52</f>
        <v>playa;sol;arena;verano</v>
      </c>
      <c r="G51" s="41">
        <f>STOCK!I52</f>
        <v>1</v>
      </c>
      <c r="H51" s="41" t="str">
        <f>STOCK!J52</f>
        <v>Pieza</v>
      </c>
      <c r="I51" s="41" t="str">
        <f>STOCK!K52</f>
        <v>-</v>
      </c>
      <c r="J51" s="41">
        <f>STOCK!L52</f>
        <v>0</v>
      </c>
      <c r="K51" s="41">
        <f>STOCK!M52</f>
        <v>20</v>
      </c>
      <c r="L51" s="41">
        <f>STOCK!N52</f>
        <v>0</v>
      </c>
      <c r="U51" s="41">
        <v>1</v>
      </c>
      <c r="V51" s="41">
        <f>STOCK!Q52</f>
        <v>0</v>
      </c>
      <c r="X51" s="41">
        <v>0</v>
      </c>
      <c r="Y51" s="41">
        <f t="shared" si="0"/>
        <v>0</v>
      </c>
      <c r="AG51" s="41" t="str">
        <f>STOCK!A52</f>
        <v>TN0005</v>
      </c>
      <c r="AI51" s="41">
        <v>0</v>
      </c>
    </row>
    <row r="52" spans="1:35" x14ac:dyDescent="0.15">
      <c r="A52" s="41" t="str">
        <f>STOCK!C53</f>
        <v>PRODUCT</v>
      </c>
      <c r="B52" s="41" t="str">
        <f>STOCK!D53</f>
        <v>Traje de bano Ninas</v>
      </c>
      <c r="C52" s="41" t="str">
        <f>STOCK!E53</f>
        <v>Bikini niñitas con estampado de sandía</v>
      </c>
      <c r="D52" s="41" t="str">
        <f>STOCK!F53</f>
        <v>Talla 4 Años</v>
      </c>
      <c r="E52" s="41" t="str">
        <f>STOCK!G53</f>
        <v>SHEIN</v>
      </c>
      <c r="F52" s="41" t="str">
        <f>STOCK!H53</f>
        <v>playa;sol;arena;verano</v>
      </c>
      <c r="G52" s="41">
        <f>STOCK!I53</f>
        <v>1</v>
      </c>
      <c r="H52" s="41" t="str">
        <f>STOCK!J53</f>
        <v>Pieza</v>
      </c>
      <c r="I52" s="41" t="str">
        <f>STOCK!K53</f>
        <v>https://github.com/uberboutique/whataform-repo/raw/main/pictures/TN0006.jpg</v>
      </c>
      <c r="J52" s="41">
        <f>STOCK!L53</f>
        <v>0</v>
      </c>
      <c r="K52" s="41">
        <f>STOCK!M53</f>
        <v>20</v>
      </c>
      <c r="L52" s="41">
        <f>STOCK!N53</f>
        <v>0</v>
      </c>
      <c r="U52" s="41">
        <v>1</v>
      </c>
      <c r="V52" s="41">
        <f>STOCK!Q53</f>
        <v>1</v>
      </c>
      <c r="X52" s="41">
        <v>0</v>
      </c>
      <c r="Y52" s="41">
        <f t="shared" si="0"/>
        <v>1</v>
      </c>
      <c r="AG52" s="41" t="str">
        <f>STOCK!A53</f>
        <v>TN0006</v>
      </c>
      <c r="AI52" s="41">
        <v>0</v>
      </c>
    </row>
    <row r="53" spans="1:35" x14ac:dyDescent="0.15">
      <c r="A53" s="41" t="str">
        <f>STOCK!C54</f>
        <v>PRODUCT</v>
      </c>
      <c r="B53" s="41" t="str">
        <f>STOCK!D54</f>
        <v>Traje de bano Ninas</v>
      </c>
      <c r="C53" s="41" t="str">
        <f>STOCK!E54</f>
        <v>Bikini niñitas con estampado de sandía</v>
      </c>
      <c r="D53" s="41" t="str">
        <f>STOCK!F54</f>
        <v>Talla 6 Años</v>
      </c>
      <c r="E53" s="41" t="str">
        <f>STOCK!G54</f>
        <v>SHEIN</v>
      </c>
      <c r="F53" s="41" t="str">
        <f>STOCK!H54</f>
        <v>playa;sol;arena;verano</v>
      </c>
      <c r="G53" s="41">
        <f>STOCK!I54</f>
        <v>1</v>
      </c>
      <c r="H53" s="41" t="str">
        <f>STOCK!J54</f>
        <v>Pieza</v>
      </c>
      <c r="I53" s="41" t="str">
        <f>STOCK!K54</f>
        <v>https://github.com/uberboutique/whataform-repo/raw/main/pictures/TN0007.jpg</v>
      </c>
      <c r="J53" s="41">
        <f>STOCK!L54</f>
        <v>0</v>
      </c>
      <c r="K53" s="41">
        <f>STOCK!M54</f>
        <v>20</v>
      </c>
      <c r="L53" s="41">
        <f>STOCK!N54</f>
        <v>0</v>
      </c>
      <c r="U53" s="41">
        <v>1</v>
      </c>
      <c r="V53" s="41">
        <f>STOCK!Q54</f>
        <v>1</v>
      </c>
      <c r="X53" s="41">
        <v>0</v>
      </c>
      <c r="Y53" s="41">
        <f t="shared" si="0"/>
        <v>1</v>
      </c>
      <c r="AG53" s="41" t="str">
        <f>STOCK!A54</f>
        <v>TN0007</v>
      </c>
      <c r="AI53" s="41">
        <v>0</v>
      </c>
    </row>
    <row r="54" spans="1:35" x14ac:dyDescent="0.15">
      <c r="A54" s="41" t="str">
        <f>STOCK!C55</f>
        <v>PRODUCT</v>
      </c>
      <c r="B54" s="41" t="str">
        <f>STOCK!D55</f>
        <v>Traje de bano Ninas</v>
      </c>
      <c r="C54" s="41" t="str">
        <f>STOCK!E55</f>
        <v>Bañador Niñitas con estampado floral con cremallera</v>
      </c>
      <c r="D54" s="41" t="str">
        <f>STOCK!F55</f>
        <v>Talla 4 Años</v>
      </c>
      <c r="E54" s="41" t="str">
        <f>STOCK!G55</f>
        <v>SHEIN</v>
      </c>
      <c r="F54" s="41" t="str">
        <f>STOCK!H55</f>
        <v>playa;sol;arena;verano</v>
      </c>
      <c r="G54" s="41">
        <f>STOCK!I55</f>
        <v>1</v>
      </c>
      <c r="H54" s="41" t="str">
        <f>STOCK!J55</f>
        <v>Pieza</v>
      </c>
      <c r="I54" s="41" t="str">
        <f>STOCK!K55</f>
        <v>https://github.com/uberboutique/whataform-repo/raw/main/pictures/TN0008.jpg</v>
      </c>
      <c r="J54" s="41">
        <f>STOCK!L55</f>
        <v>0</v>
      </c>
      <c r="K54" s="41">
        <f>STOCK!M55</f>
        <v>20</v>
      </c>
      <c r="L54" s="41">
        <f>STOCK!N55</f>
        <v>0</v>
      </c>
      <c r="U54" s="41">
        <v>1</v>
      </c>
      <c r="V54" s="41">
        <f>STOCK!Q55</f>
        <v>1</v>
      </c>
      <c r="X54" s="41">
        <v>0</v>
      </c>
      <c r="Y54" s="41">
        <f t="shared" si="0"/>
        <v>1</v>
      </c>
      <c r="AG54" s="41" t="str">
        <f>STOCK!A55</f>
        <v>TN0008</v>
      </c>
      <c r="AI54" s="41">
        <v>0</v>
      </c>
    </row>
    <row r="55" spans="1:35" x14ac:dyDescent="0.15">
      <c r="A55" s="41" t="str">
        <f>STOCK!C56</f>
        <v>PRODUCT</v>
      </c>
      <c r="B55" s="41" t="str">
        <f>STOCK!D56</f>
        <v>Traje de bano Ninas</v>
      </c>
      <c r="C55" s="41" t="str">
        <f>STOCK!E56</f>
        <v>Bikini niñitas con estampado de dibujos animados</v>
      </c>
      <c r="D55" s="41" t="str">
        <f>STOCK!F56</f>
        <v>Talla 7 Años</v>
      </c>
      <c r="E55" s="41" t="str">
        <f>STOCK!G56</f>
        <v>SHEIN</v>
      </c>
      <c r="F55" s="41" t="str">
        <f>STOCK!H56</f>
        <v>playa;sol;arena;verano</v>
      </c>
      <c r="G55" s="41">
        <f>STOCK!I56</f>
        <v>1</v>
      </c>
      <c r="H55" s="41" t="str">
        <f>STOCK!J56</f>
        <v>Pieza</v>
      </c>
      <c r="I55" s="41" t="str">
        <f>STOCK!K56</f>
        <v>https://github.com/uberboutique/whataform-repo/raw/main/pictures/TN0009.jpg</v>
      </c>
      <c r="J55" s="41">
        <f>STOCK!L56</f>
        <v>0</v>
      </c>
      <c r="K55" s="41">
        <f>STOCK!M56</f>
        <v>20</v>
      </c>
      <c r="L55" s="41">
        <f>STOCK!N56</f>
        <v>0</v>
      </c>
      <c r="U55" s="41">
        <v>1</v>
      </c>
      <c r="V55" s="41">
        <f>STOCK!Q56</f>
        <v>1</v>
      </c>
      <c r="X55" s="41">
        <v>0</v>
      </c>
      <c r="Y55" s="41">
        <f t="shared" si="0"/>
        <v>1</v>
      </c>
      <c r="AG55" s="41" t="str">
        <f>STOCK!A56</f>
        <v>TN0009</v>
      </c>
      <c r="AI55" s="41">
        <v>0</v>
      </c>
    </row>
    <row r="56" spans="1:35" x14ac:dyDescent="0.15">
      <c r="A56" s="41" t="str">
        <f>STOCK!C57</f>
        <v>PRODUCT</v>
      </c>
      <c r="B56" s="41" t="str">
        <f>STOCK!D57</f>
        <v>Jeans</v>
      </c>
      <c r="C56" s="41" t="str">
        <f>STOCK!E57</f>
        <v>Jeans de pierna recta desgarro</v>
      </c>
      <c r="D56" s="41" t="str">
        <f>STOCK!F57</f>
        <v>Talla XL</v>
      </c>
      <c r="E56" s="41" t="str">
        <f>STOCK!G57</f>
        <v>SHEIN</v>
      </c>
      <c r="F56" s="41" t="str">
        <f>STOCK!H57</f>
        <v>jean boyfrend;campana;ancho;jean a la cintura</v>
      </c>
      <c r="G56" s="41">
        <f>STOCK!I57</f>
        <v>1</v>
      </c>
      <c r="H56" s="41" t="str">
        <f>STOCK!J57</f>
        <v>Pieza</v>
      </c>
      <c r="I56" s="41" t="str">
        <f>STOCK!K57</f>
        <v>https://github.com/uberboutique/whataform-repo/raw/main/pictures/P0001.jpg</v>
      </c>
      <c r="J56" s="41">
        <f>STOCK!L57</f>
        <v>0</v>
      </c>
      <c r="K56" s="41">
        <f>STOCK!M57</f>
        <v>30</v>
      </c>
      <c r="L56" s="41">
        <f>STOCK!N57</f>
        <v>0</v>
      </c>
      <c r="U56" s="41">
        <v>1</v>
      </c>
      <c r="V56" s="41">
        <f>STOCK!Q57</f>
        <v>2</v>
      </c>
      <c r="X56" s="41">
        <v>0</v>
      </c>
      <c r="Y56" s="41">
        <f t="shared" si="0"/>
        <v>1</v>
      </c>
      <c r="AG56" s="41" t="str">
        <f>STOCK!A57</f>
        <v>P0001</v>
      </c>
      <c r="AI56" s="41">
        <v>0</v>
      </c>
    </row>
    <row r="57" spans="1:35" x14ac:dyDescent="0.15">
      <c r="A57" s="41" t="str">
        <f>STOCK!C58</f>
        <v>PRODUCT</v>
      </c>
      <c r="B57" s="41" t="str">
        <f>STOCK!D58</f>
        <v>Jeans</v>
      </c>
      <c r="C57" s="41" t="str">
        <f>STOCK!E58</f>
        <v>Jeans de pierna recta desgarro</v>
      </c>
      <c r="D57" s="41" t="str">
        <f>STOCK!F58</f>
        <v>Talla L</v>
      </c>
      <c r="E57" s="41" t="str">
        <f>STOCK!G58</f>
        <v>SHEIN</v>
      </c>
      <c r="F57" s="41" t="str">
        <f>STOCK!H58</f>
        <v>jean boyfrend;campana;ancho;jean a la cintura</v>
      </c>
      <c r="G57" s="41">
        <f>STOCK!I58</f>
        <v>1</v>
      </c>
      <c r="H57" s="41" t="str">
        <f>STOCK!J58</f>
        <v>Pieza</v>
      </c>
      <c r="I57" s="41" t="str">
        <f>STOCK!K58</f>
        <v>https://github.com/uberboutique/whataform-repo/raw/main/pictures/P0002.jpg</v>
      </c>
      <c r="J57" s="41">
        <f>STOCK!L58</f>
        <v>0</v>
      </c>
      <c r="K57" s="41">
        <f>STOCK!M58</f>
        <v>30</v>
      </c>
      <c r="L57" s="41">
        <f>STOCK!N58</f>
        <v>0</v>
      </c>
      <c r="U57" s="41">
        <v>1</v>
      </c>
      <c r="V57" s="41">
        <f>STOCK!Q58</f>
        <v>3</v>
      </c>
      <c r="X57" s="41">
        <v>0</v>
      </c>
      <c r="Y57" s="41">
        <f t="shared" si="0"/>
        <v>1</v>
      </c>
      <c r="AG57" s="41" t="str">
        <f>STOCK!A58</f>
        <v>P0002</v>
      </c>
      <c r="AI57" s="41">
        <v>0</v>
      </c>
    </row>
    <row r="58" spans="1:35" x14ac:dyDescent="0.15">
      <c r="A58" s="41" t="str">
        <f>STOCK!C59</f>
        <v>PRODUCT</v>
      </c>
      <c r="B58" s="41" t="str">
        <f>STOCK!D59</f>
        <v>Jeans</v>
      </c>
      <c r="C58" s="41" t="str">
        <f>STOCK!E59</f>
        <v>Jeans de pierna recta desgarro</v>
      </c>
      <c r="D58" s="41" t="str">
        <f>STOCK!F59</f>
        <v>Talla M</v>
      </c>
      <c r="E58" s="41" t="str">
        <f>STOCK!G59</f>
        <v>SHEIN</v>
      </c>
      <c r="F58" s="41" t="str">
        <f>STOCK!H59</f>
        <v>jean boyfrend;campana;ancho;jean a la cintura</v>
      </c>
      <c r="G58" s="41">
        <f>STOCK!I59</f>
        <v>1</v>
      </c>
      <c r="H58" s="41" t="str">
        <f>STOCK!J59</f>
        <v>Pieza</v>
      </c>
      <c r="I58" s="41" t="str">
        <f>STOCK!K59</f>
        <v>https://github.com/uberboutique/whataform-repo/raw/main/pictures/P0003.jpg</v>
      </c>
      <c r="J58" s="41">
        <f>STOCK!L59</f>
        <v>0</v>
      </c>
      <c r="K58" s="41">
        <f>STOCK!M59</f>
        <v>30</v>
      </c>
      <c r="L58" s="41">
        <f>STOCK!N59</f>
        <v>0</v>
      </c>
      <c r="U58" s="41">
        <v>1</v>
      </c>
      <c r="V58" s="41">
        <f>STOCK!Q59</f>
        <v>3</v>
      </c>
      <c r="X58" s="41">
        <v>0</v>
      </c>
      <c r="Y58" s="41">
        <f t="shared" si="0"/>
        <v>1</v>
      </c>
      <c r="AG58" s="41" t="str">
        <f>STOCK!A59</f>
        <v>P0003</v>
      </c>
      <c r="AI58" s="41">
        <v>0</v>
      </c>
    </row>
    <row r="59" spans="1:35" x14ac:dyDescent="0.15">
      <c r="A59" s="41" t="str">
        <f>STOCK!C60</f>
        <v>PRODUCT</v>
      </c>
      <c r="B59" s="41" t="str">
        <f>STOCK!D60</f>
        <v>Jeans</v>
      </c>
      <c r="C59" s="41" t="str">
        <f>STOCK!E60</f>
        <v>Jeans de pierna recta desgarro</v>
      </c>
      <c r="D59" s="41" t="str">
        <f>STOCK!F60</f>
        <v>Talla XS</v>
      </c>
      <c r="E59" s="41" t="str">
        <f>STOCK!G60</f>
        <v>SHEIN</v>
      </c>
      <c r="F59" s="41" t="str">
        <f>STOCK!H60</f>
        <v>jean boyfrend;campana;ancho;jean a la cintura</v>
      </c>
      <c r="G59" s="41">
        <f>STOCK!I60</f>
        <v>1</v>
      </c>
      <c r="H59" s="41" t="str">
        <f>STOCK!J60</f>
        <v>Pieza</v>
      </c>
      <c r="I59" s="41" t="str">
        <f>STOCK!K60</f>
        <v>-</v>
      </c>
      <c r="J59" s="41">
        <f>STOCK!L60</f>
        <v>0</v>
      </c>
      <c r="K59" s="41">
        <f>STOCK!M60</f>
        <v>30</v>
      </c>
      <c r="L59" s="41">
        <f>STOCK!N60</f>
        <v>0</v>
      </c>
      <c r="U59" s="41">
        <v>1</v>
      </c>
      <c r="V59" s="41">
        <f>STOCK!Q60</f>
        <v>0</v>
      </c>
      <c r="X59" s="41">
        <v>0</v>
      </c>
      <c r="Y59" s="41">
        <f t="shared" si="0"/>
        <v>0</v>
      </c>
      <c r="AG59" s="41" t="str">
        <f>STOCK!A60</f>
        <v>P0004</v>
      </c>
      <c r="AI59" s="41">
        <v>0</v>
      </c>
    </row>
    <row r="60" spans="1:35" x14ac:dyDescent="0.15">
      <c r="A60" s="41" t="str">
        <f>STOCK!C61</f>
        <v>PRODUCT</v>
      </c>
      <c r="B60" s="41" t="str">
        <f>STOCK!D61</f>
        <v>Trajes de baño</v>
      </c>
      <c r="C60" s="41" t="str">
        <f>STOCK!E61</f>
        <v>Bañador con estampado floral</v>
      </c>
      <c r="D60" s="41" t="str">
        <f>STOCK!F61</f>
        <v>Talla S</v>
      </c>
      <c r="E60" s="41" t="str">
        <f>STOCK!G61</f>
        <v>SHEIN</v>
      </c>
      <c r="F60" s="41" t="str">
        <f>STOCK!H61</f>
        <v>playa;sol;arena;verano</v>
      </c>
      <c r="G60" s="41">
        <f>STOCK!I61</f>
        <v>1</v>
      </c>
      <c r="H60" s="41" t="str">
        <f>STOCK!J61</f>
        <v>Pieza</v>
      </c>
      <c r="I60" s="41" t="str">
        <f>STOCK!K61</f>
        <v>https://github.com/uberboutique/whataform-repo/raw/main/pictures/T0021.jpg</v>
      </c>
      <c r="J60" s="41">
        <f>STOCK!L61</f>
        <v>0</v>
      </c>
      <c r="K60" s="41">
        <f>STOCK!M61</f>
        <v>25</v>
      </c>
      <c r="L60" s="41">
        <f>STOCK!N61</f>
        <v>0</v>
      </c>
      <c r="U60" s="41">
        <v>1</v>
      </c>
      <c r="V60" s="41">
        <f>STOCK!Q61</f>
        <v>1</v>
      </c>
      <c r="X60" s="41">
        <v>0</v>
      </c>
      <c r="Y60" s="41">
        <f t="shared" si="0"/>
        <v>1</v>
      </c>
      <c r="AG60" s="41" t="str">
        <f>STOCK!A61</f>
        <v>T0021</v>
      </c>
      <c r="AI60" s="41">
        <v>0</v>
      </c>
    </row>
    <row r="61" spans="1:35" x14ac:dyDescent="0.15">
      <c r="A61" s="41" t="str">
        <f>STOCK!C62</f>
        <v>PRODUCT</v>
      </c>
      <c r="B61" s="41" t="str">
        <f>STOCK!D62</f>
        <v>Traje de bano Ninas</v>
      </c>
      <c r="C61" s="41" t="str">
        <f>STOCK!E62</f>
        <v>Bikini de arcoíris &amp; con estampado de tie dye</v>
      </c>
      <c r="D61" s="41" t="str">
        <f>STOCK!F62</f>
        <v>Talla 4 Años</v>
      </c>
      <c r="E61" s="41" t="str">
        <f>STOCK!G62</f>
        <v>SHEIN</v>
      </c>
      <c r="F61" s="41" t="str">
        <f>STOCK!H62</f>
        <v>playa;sol;arena;verano</v>
      </c>
      <c r="G61" s="41">
        <f>STOCK!I62</f>
        <v>1</v>
      </c>
      <c r="H61" s="41" t="str">
        <f>STOCK!J62</f>
        <v>Pieza</v>
      </c>
      <c r="I61" s="41" t="str">
        <f>STOCK!K62</f>
        <v>https://github.com/uberboutique/whataform-repo/raw/main/pictures/TN0010.jpg</v>
      </c>
      <c r="J61" s="41">
        <f>STOCK!L62</f>
        <v>0</v>
      </c>
      <c r="K61" s="41">
        <f>STOCK!M62</f>
        <v>20</v>
      </c>
      <c r="L61" s="41">
        <f>STOCK!N62</f>
        <v>0</v>
      </c>
      <c r="U61" s="41">
        <v>1</v>
      </c>
      <c r="V61" s="41">
        <f>STOCK!Q62</f>
        <v>1</v>
      </c>
      <c r="X61" s="41">
        <v>0</v>
      </c>
      <c r="Y61" s="41">
        <f t="shared" si="0"/>
        <v>1</v>
      </c>
      <c r="AG61" s="41" t="str">
        <f>STOCK!A62</f>
        <v>TN0010</v>
      </c>
      <c r="AI61" s="41">
        <v>0</v>
      </c>
    </row>
    <row r="62" spans="1:35" x14ac:dyDescent="0.15">
      <c r="A62" s="41" t="str">
        <f>STOCK!C63</f>
        <v>PRODUCT</v>
      </c>
      <c r="B62" s="41" t="str">
        <f>STOCK!D63</f>
        <v>Trajes de baño</v>
      </c>
      <c r="C62" s="41" t="str">
        <f>STOCK!E63</f>
        <v>Bañador una pieza con mariposa</v>
      </c>
      <c r="D62" s="41" t="str">
        <f>STOCK!F63</f>
        <v>Talla S</v>
      </c>
      <c r="E62" s="41" t="str">
        <f>STOCK!G63</f>
        <v>SHEIN</v>
      </c>
      <c r="F62" s="41" t="str">
        <f>STOCK!H63</f>
        <v>playa;sol;arena;verano</v>
      </c>
      <c r="G62" s="41">
        <f>STOCK!I63</f>
        <v>1</v>
      </c>
      <c r="H62" s="41" t="str">
        <f>STOCK!J63</f>
        <v>Pieza</v>
      </c>
      <c r="I62" s="41" t="str">
        <f>STOCK!K63</f>
        <v>https://github.com/uberboutique/whataform-repo/raw/main/pictures/T0022.jpg</v>
      </c>
      <c r="J62" s="41">
        <f>STOCK!L63</f>
        <v>0</v>
      </c>
      <c r="K62" s="41">
        <f>STOCK!M63</f>
        <v>20</v>
      </c>
      <c r="L62" s="41">
        <f>STOCK!N63</f>
        <v>0</v>
      </c>
      <c r="U62" s="41">
        <v>1</v>
      </c>
      <c r="V62" s="41">
        <f>STOCK!Q63</f>
        <v>1</v>
      </c>
      <c r="X62" s="41">
        <v>0</v>
      </c>
      <c r="Y62" s="41">
        <f t="shared" si="0"/>
        <v>1</v>
      </c>
      <c r="AG62" s="41" t="str">
        <f>STOCK!A63</f>
        <v>T0022</v>
      </c>
      <c r="AI62" s="41">
        <v>0</v>
      </c>
    </row>
    <row r="63" spans="1:35" x14ac:dyDescent="0.15">
      <c r="A63" s="41" t="str">
        <f>STOCK!C64</f>
        <v>PRODUCT</v>
      </c>
      <c r="B63" s="41" t="str">
        <f>STOCK!D64</f>
        <v>Traje de bano Ninas</v>
      </c>
      <c r="C63" s="41" t="str">
        <f>STOCK!E64</f>
        <v>Bañador niñitas  con estampado floral con cover up</v>
      </c>
      <c r="D63" s="41" t="str">
        <f>STOCK!F64</f>
        <v>Talla 10 Años</v>
      </c>
      <c r="E63" s="41" t="str">
        <f>STOCK!G64</f>
        <v>SHEIN</v>
      </c>
      <c r="F63" s="41" t="str">
        <f>STOCK!H64</f>
        <v>playa;sol;arena;verano</v>
      </c>
      <c r="G63" s="41">
        <f>STOCK!I64</f>
        <v>1</v>
      </c>
      <c r="H63" s="41" t="str">
        <f>STOCK!J64</f>
        <v>Pieza</v>
      </c>
      <c r="I63" s="41" t="str">
        <f>STOCK!K64</f>
        <v>https://github.com/uberboutique/whataform-repo/raw/main/pictures/TN0012.jpg</v>
      </c>
      <c r="J63" s="41">
        <f>STOCK!L64</f>
        <v>0</v>
      </c>
      <c r="K63" s="41">
        <f>STOCK!M64</f>
        <v>20</v>
      </c>
      <c r="L63" s="41">
        <f>STOCK!N64</f>
        <v>0</v>
      </c>
      <c r="U63" s="41">
        <v>1</v>
      </c>
      <c r="V63" s="41">
        <f>STOCK!Q64</f>
        <v>1</v>
      </c>
      <c r="X63" s="41">
        <v>0</v>
      </c>
      <c r="Y63" s="41">
        <f t="shared" si="0"/>
        <v>1</v>
      </c>
      <c r="AG63" s="41" t="str">
        <f>STOCK!A64</f>
        <v>TN0012</v>
      </c>
      <c r="AI63" s="41">
        <v>0</v>
      </c>
    </row>
    <row r="64" spans="1:35" x14ac:dyDescent="0.15">
      <c r="A64" s="41" t="str">
        <f>STOCK!C65</f>
        <v>PRODUCT</v>
      </c>
      <c r="B64" s="41" t="str">
        <f>STOCK!D65</f>
        <v>Vestidos</v>
      </c>
      <c r="C64" s="41" t="str">
        <f>STOCK!E65</f>
        <v>Vestido de manga farol con cordón delantero</v>
      </c>
      <c r="D64" s="41" t="str">
        <f>STOCK!F65</f>
        <v>Talla S</v>
      </c>
      <c r="E64" s="41" t="str">
        <f>STOCK!G65</f>
        <v>SHEIN</v>
      </c>
      <c r="F64" s="41" t="str">
        <f>STOCK!H65</f>
        <v xml:space="preserve">vestido blanco; casual; </v>
      </c>
      <c r="G64" s="41">
        <f>STOCK!I65</f>
        <v>1</v>
      </c>
      <c r="H64" s="41" t="str">
        <f>STOCK!J65</f>
        <v>Pieza</v>
      </c>
      <c r="I64" s="41" t="str">
        <f>STOCK!K65</f>
        <v>https://github.com/uberboutique/whataform-repo/raw/main/pictures/V0004.jpg</v>
      </c>
      <c r="J64" s="41">
        <f>STOCK!L65</f>
        <v>0</v>
      </c>
      <c r="K64" s="41">
        <f>STOCK!M65</f>
        <v>25</v>
      </c>
      <c r="L64" s="41">
        <f>STOCK!N65</f>
        <v>0</v>
      </c>
      <c r="U64" s="41">
        <v>1</v>
      </c>
      <c r="V64" s="41">
        <f>STOCK!Q65</f>
        <v>1</v>
      </c>
      <c r="X64" s="41">
        <v>0</v>
      </c>
      <c r="Y64" s="41">
        <f t="shared" si="0"/>
        <v>1</v>
      </c>
      <c r="AG64" s="41" t="str">
        <f>STOCK!A65</f>
        <v>V0004</v>
      </c>
      <c r="AI64" s="41">
        <v>0</v>
      </c>
    </row>
    <row r="65" spans="1:35" x14ac:dyDescent="0.15">
      <c r="A65" s="41" t="str">
        <f>STOCK!C66</f>
        <v>PRODUCT</v>
      </c>
      <c r="B65" s="41" t="str">
        <f>STOCK!D66</f>
        <v>Vestidos</v>
      </c>
      <c r="C65" s="41" t="str">
        <f>STOCK!E66</f>
        <v>Vestido con estampado floral con abertura alta</v>
      </c>
      <c r="D65" s="41" t="str">
        <f>STOCK!F66</f>
        <v>Talla S</v>
      </c>
      <c r="E65" s="41" t="str">
        <f>STOCK!G66</f>
        <v>SHEIN</v>
      </c>
      <c r="F65" s="41" t="str">
        <f>STOCK!H66</f>
        <v>vestido;casual;maxi;rosa;manga farol</v>
      </c>
      <c r="G65" s="41">
        <f>STOCK!I66</f>
        <v>1</v>
      </c>
      <c r="H65" s="41" t="str">
        <f>STOCK!J66</f>
        <v>Pieza</v>
      </c>
      <c r="I65" s="41" t="str">
        <f>STOCK!K66</f>
        <v>https://github.com/uberboutique/whataform-repo/raw/main/pictures/V0005.jpg</v>
      </c>
      <c r="J65" s="41">
        <f>STOCK!L66</f>
        <v>0</v>
      </c>
      <c r="K65" s="41">
        <f>STOCK!M66</f>
        <v>30</v>
      </c>
      <c r="L65" s="41">
        <f>STOCK!N66</f>
        <v>0</v>
      </c>
      <c r="U65" s="41">
        <v>1</v>
      </c>
      <c r="V65" s="41">
        <f>STOCK!Q66</f>
        <v>1</v>
      </c>
      <c r="X65" s="41">
        <v>0</v>
      </c>
      <c r="Y65" s="41">
        <f t="shared" si="0"/>
        <v>1</v>
      </c>
      <c r="AG65" s="41" t="str">
        <f>STOCK!A66</f>
        <v>V0005</v>
      </c>
      <c r="AI65" s="41">
        <v>0</v>
      </c>
    </row>
    <row r="66" spans="1:35" x14ac:dyDescent="0.15">
      <c r="A66" s="41" t="str">
        <f>STOCK!C67</f>
        <v>PRODUCT</v>
      </c>
      <c r="B66" s="41" t="str">
        <f>STOCK!D67</f>
        <v>Vestidos</v>
      </c>
      <c r="C66" s="41" t="str">
        <f>STOCK!E67</f>
        <v>Vestido floral de cuello cuadrado</v>
      </c>
      <c r="D66" s="41" t="str">
        <f>STOCK!F67</f>
        <v>Talla S</v>
      </c>
      <c r="E66" s="41" t="str">
        <f>STOCK!G67</f>
        <v>SHEIN</v>
      </c>
      <c r="F66" s="41" t="str">
        <f>STOCK!H67</f>
        <v>vestido;abertura pierna;manga farol</v>
      </c>
      <c r="G66" s="41">
        <f>STOCK!I67</f>
        <v>1</v>
      </c>
      <c r="H66" s="41" t="str">
        <f>STOCK!J67</f>
        <v>Pieza</v>
      </c>
      <c r="I66" s="41" t="str">
        <f>STOCK!K67</f>
        <v>https://github.com/uberboutique/whataform-repo/raw/main/pictures/V0006.jpg</v>
      </c>
      <c r="J66" s="41">
        <f>STOCK!L67</f>
        <v>0</v>
      </c>
      <c r="K66" s="41">
        <f>STOCK!M67</f>
        <v>28</v>
      </c>
      <c r="L66" s="41">
        <f>STOCK!N67</f>
        <v>0</v>
      </c>
      <c r="U66" s="41">
        <v>1</v>
      </c>
      <c r="V66" s="41">
        <f>STOCK!Q67</f>
        <v>1</v>
      </c>
      <c r="X66" s="41">
        <v>0</v>
      </c>
      <c r="Y66" s="41">
        <f t="shared" si="0"/>
        <v>1</v>
      </c>
      <c r="AG66" s="41" t="str">
        <f>STOCK!A67</f>
        <v>V0006</v>
      </c>
      <c r="AI66" s="41">
        <v>0</v>
      </c>
    </row>
    <row r="67" spans="1:35" x14ac:dyDescent="0.15">
      <c r="A67" s="41" t="str">
        <f>STOCK!C68</f>
        <v>PRODUCT</v>
      </c>
      <c r="B67" s="41" t="str">
        <f>STOCK!D68</f>
        <v>Blusas</v>
      </c>
      <c r="C67" s="41" t="str">
        <f>STOCK!E68</f>
        <v>Camiseta unicolor de malla</v>
      </c>
      <c r="D67" s="41" t="str">
        <f>STOCK!F68</f>
        <v>Talla M</v>
      </c>
      <c r="E67" s="41" t="str">
        <f>STOCK!G68</f>
        <v>SHEIN</v>
      </c>
      <c r="F67" s="41" t="str">
        <f>STOCK!H68</f>
        <v>blusa;elegante;negra;transparente</v>
      </c>
      <c r="G67" s="41">
        <f>STOCK!I68</f>
        <v>1</v>
      </c>
      <c r="H67" s="41" t="str">
        <f>STOCK!J68</f>
        <v>Pieza</v>
      </c>
      <c r="I67" s="41" t="str">
        <f>STOCK!K68</f>
        <v>https://github.com/uberboutique/whataform-repo/raw/main/pictures/B0001.jpg</v>
      </c>
      <c r="J67" s="41">
        <f>STOCK!L68</f>
        <v>0</v>
      </c>
      <c r="K67" s="41">
        <f>STOCK!M68</f>
        <v>12</v>
      </c>
      <c r="L67" s="41">
        <f>STOCK!N68</f>
        <v>0</v>
      </c>
      <c r="U67" s="41">
        <v>1</v>
      </c>
      <c r="V67" s="41">
        <f>STOCK!Q68</f>
        <v>1</v>
      </c>
      <c r="X67" s="41">
        <v>0</v>
      </c>
      <c r="Y67" s="41">
        <f t="shared" ref="Y67:Y130" si="1">IF(V67&gt;0,1,0)</f>
        <v>1</v>
      </c>
      <c r="AG67" s="41" t="str">
        <f>STOCK!A68</f>
        <v>B0001</v>
      </c>
      <c r="AI67" s="41">
        <v>0</v>
      </c>
    </row>
    <row r="68" spans="1:35" x14ac:dyDescent="0.15">
      <c r="A68" s="41" t="str">
        <f>STOCK!C69</f>
        <v>PRODUCT</v>
      </c>
      <c r="B68" s="41" t="str">
        <f>STOCK!D69</f>
        <v>Vestidos</v>
      </c>
      <c r="C68" s="41" t="str">
        <f>STOCK!E69</f>
        <v xml:space="preserve">Vestido cruzado con abertura con nudo delantero </v>
      </c>
      <c r="D68" s="41" t="str">
        <f>STOCK!F69</f>
        <v>Talla M</v>
      </c>
      <c r="E68" s="41" t="str">
        <f>STOCK!G69</f>
        <v>SHEIN</v>
      </c>
      <c r="F68" s="41" t="str">
        <f>STOCK!H69</f>
        <v>vestido;elegante;beige;ajustado</v>
      </c>
      <c r="G68" s="41">
        <f>STOCK!I69</f>
        <v>1</v>
      </c>
      <c r="H68" s="41" t="str">
        <f>STOCK!J69</f>
        <v>Pieza</v>
      </c>
      <c r="I68" s="41" t="str">
        <f>STOCK!K69</f>
        <v>https://github.com/uberboutique/whataform-repo/raw/main/pictures/V0007.jpg</v>
      </c>
      <c r="J68" s="41">
        <f>STOCK!L69</f>
        <v>0</v>
      </c>
      <c r="K68" s="41">
        <f>STOCK!M69</f>
        <v>25</v>
      </c>
      <c r="L68" s="41">
        <f>STOCK!N69</f>
        <v>0</v>
      </c>
      <c r="U68" s="41">
        <v>1</v>
      </c>
      <c r="V68" s="41">
        <f>STOCK!Q69</f>
        <v>1</v>
      </c>
      <c r="X68" s="41">
        <v>0</v>
      </c>
      <c r="Y68" s="41">
        <f t="shared" si="1"/>
        <v>1</v>
      </c>
      <c r="AG68" s="41" t="str">
        <f>STOCK!A69</f>
        <v>V0007</v>
      </c>
      <c r="AI68" s="41">
        <v>0</v>
      </c>
    </row>
    <row r="69" spans="1:35" x14ac:dyDescent="0.15">
      <c r="A69" s="41" t="str">
        <f>STOCK!C70</f>
        <v>PRODUCT</v>
      </c>
      <c r="B69" s="41" t="str">
        <f>STOCK!D70</f>
        <v>Vestidos</v>
      </c>
      <c r="C69" s="41" t="str">
        <f>STOCK!E70</f>
        <v>Vestido cruzado con abertura con nudo delantero</v>
      </c>
      <c r="D69" s="41" t="str">
        <f>STOCK!F70</f>
        <v>Talla M</v>
      </c>
      <c r="E69" s="41" t="str">
        <f>STOCK!G70</f>
        <v>SHEIN</v>
      </c>
      <c r="F69" s="41" t="str">
        <f>STOCK!H70</f>
        <v>vestido;elegante;beige;ajustado</v>
      </c>
      <c r="G69" s="41">
        <f>STOCK!I70</f>
        <v>1</v>
      </c>
      <c r="H69" s="41" t="str">
        <f>STOCK!J70</f>
        <v>Pieza</v>
      </c>
      <c r="I69" s="41" t="str">
        <f>STOCK!K70</f>
        <v>https://github.com/uberboutique/whataform-repo/raw/main/pictures/V0008.jpg</v>
      </c>
      <c r="J69" s="41">
        <f>STOCK!L70</f>
        <v>0</v>
      </c>
      <c r="K69" s="41">
        <f>STOCK!M70</f>
        <v>25</v>
      </c>
      <c r="L69" s="41">
        <f>STOCK!N70</f>
        <v>0</v>
      </c>
      <c r="U69" s="41">
        <v>1</v>
      </c>
      <c r="V69" s="41">
        <f>STOCK!Q70</f>
        <v>2</v>
      </c>
      <c r="X69" s="41">
        <v>0</v>
      </c>
      <c r="Y69" s="41">
        <f t="shared" si="1"/>
        <v>1</v>
      </c>
      <c r="AG69" s="41" t="str">
        <f>STOCK!A70</f>
        <v>V0008</v>
      </c>
      <c r="AI69" s="41">
        <v>0</v>
      </c>
    </row>
    <row r="70" spans="1:35" x14ac:dyDescent="0.15">
      <c r="A70" s="41" t="str">
        <f>STOCK!C71</f>
        <v>PRODUCT</v>
      </c>
      <c r="B70" s="41" t="str">
        <f>STOCK!D71</f>
        <v>Blusas</v>
      </c>
      <c r="C70" s="41" t="str">
        <f>STOCK!E71</f>
        <v>Top de manga farol con abertura en espalda</v>
      </c>
      <c r="D70" s="41" t="str">
        <f>STOCK!F71</f>
        <v>Talla XS</v>
      </c>
      <c r="E70" s="41" t="str">
        <f>STOCK!G71</f>
        <v>SHEIN</v>
      </c>
      <c r="F70" s="41" t="str">
        <f>STOCK!H71</f>
        <v>blusa elegante;amarillo;manga farol</v>
      </c>
      <c r="G70" s="41">
        <f>STOCK!I71</f>
        <v>1</v>
      </c>
      <c r="H70" s="41" t="str">
        <f>STOCK!J71</f>
        <v>Pieza</v>
      </c>
      <c r="I70" s="41" t="str">
        <f>STOCK!K71</f>
        <v>https://github.com/uberboutique/whataform-repo/raw/main/pictures/B0002.jpg</v>
      </c>
      <c r="J70" s="41">
        <f>STOCK!L71</f>
        <v>0</v>
      </c>
      <c r="K70" s="41">
        <f>STOCK!M71</f>
        <v>12</v>
      </c>
      <c r="L70" s="41">
        <f>STOCK!N71</f>
        <v>0</v>
      </c>
      <c r="U70" s="41">
        <v>1</v>
      </c>
      <c r="V70" s="41">
        <f>STOCK!Q71</f>
        <v>1</v>
      </c>
      <c r="X70" s="41">
        <v>0</v>
      </c>
      <c r="Y70" s="41">
        <f t="shared" si="1"/>
        <v>1</v>
      </c>
      <c r="AG70" s="41" t="str">
        <f>STOCK!A71</f>
        <v>B0002</v>
      </c>
      <c r="AI70" s="41">
        <v>0</v>
      </c>
    </row>
    <row r="71" spans="1:35" x14ac:dyDescent="0.15">
      <c r="A71" s="41" t="str">
        <f>STOCK!C72</f>
        <v>PRODUCT</v>
      </c>
      <c r="B71" s="41" t="str">
        <f>STOCK!D72</f>
        <v>Blusas</v>
      </c>
      <c r="C71" s="41" t="str">
        <f>STOCK!E72</f>
        <v>Top de manga farol con abertura en espalda</v>
      </c>
      <c r="D71" s="41" t="str">
        <f>STOCK!F72</f>
        <v>Talla M</v>
      </c>
      <c r="E71" s="41" t="str">
        <f>STOCK!G72</f>
        <v>SHEIN</v>
      </c>
      <c r="F71" s="41" t="str">
        <f>STOCK!H72</f>
        <v>blusa elegante;amarillo;manga farol</v>
      </c>
      <c r="G71" s="41">
        <f>STOCK!I72</f>
        <v>1</v>
      </c>
      <c r="H71" s="41" t="str">
        <f>STOCK!J72</f>
        <v>Pieza</v>
      </c>
      <c r="I71" s="41" t="str">
        <f>STOCK!K72</f>
        <v>https://github.com/uberboutique/whataform-repo/raw/main/pictures/B0003.jpg</v>
      </c>
      <c r="J71" s="41">
        <f>STOCK!L72</f>
        <v>0</v>
      </c>
      <c r="K71" s="41">
        <f>STOCK!M72</f>
        <v>12</v>
      </c>
      <c r="L71" s="41">
        <f>STOCK!N72</f>
        <v>0</v>
      </c>
      <c r="U71" s="41">
        <v>1</v>
      </c>
      <c r="V71" s="41">
        <f>STOCK!Q72</f>
        <v>1</v>
      </c>
      <c r="X71" s="41">
        <v>0</v>
      </c>
      <c r="Y71" s="41">
        <f t="shared" si="1"/>
        <v>1</v>
      </c>
      <c r="AG71" s="41" t="str">
        <f>STOCK!A72</f>
        <v>B0003</v>
      </c>
      <c r="AI71" s="41">
        <v>0</v>
      </c>
    </row>
    <row r="72" spans="1:35" x14ac:dyDescent="0.15">
      <c r="A72" s="41" t="str">
        <f>STOCK!C73</f>
        <v>PRODUCT</v>
      </c>
      <c r="B72" s="41" t="str">
        <f>STOCK!D73</f>
        <v>Blusas</v>
      </c>
      <c r="C72" s="41" t="str">
        <f>STOCK!E73</f>
        <v>Top de manga farol con abertura en espald</v>
      </c>
      <c r="D72" s="41" t="str">
        <f>STOCK!F73</f>
        <v>Talla L</v>
      </c>
      <c r="E72" s="41" t="str">
        <f>STOCK!G73</f>
        <v>SHEIN</v>
      </c>
      <c r="F72" s="41" t="str">
        <f>STOCK!H73</f>
        <v>blusa elegante;amarillo;manga farol</v>
      </c>
      <c r="G72" s="41">
        <f>STOCK!I73</f>
        <v>1</v>
      </c>
      <c r="H72" s="41" t="str">
        <f>STOCK!J73</f>
        <v>Pieza</v>
      </c>
      <c r="I72" s="41" t="str">
        <f>STOCK!K73</f>
        <v>https://github.com/uberboutique/whataform-repo/raw/main/pictures/B0004.jpg</v>
      </c>
      <c r="J72" s="41">
        <f>STOCK!L73</f>
        <v>0</v>
      </c>
      <c r="K72" s="41">
        <f>STOCK!M73</f>
        <v>12</v>
      </c>
      <c r="L72" s="41">
        <f>STOCK!N73</f>
        <v>0</v>
      </c>
      <c r="U72" s="41">
        <v>1</v>
      </c>
      <c r="V72" s="41">
        <f>STOCK!Q73</f>
        <v>1</v>
      </c>
      <c r="X72" s="41">
        <v>0</v>
      </c>
      <c r="Y72" s="41">
        <f t="shared" si="1"/>
        <v>1</v>
      </c>
      <c r="AG72" s="41" t="str">
        <f>STOCK!A73</f>
        <v>B0004</v>
      </c>
      <c r="AI72" s="41">
        <v>0</v>
      </c>
    </row>
    <row r="73" spans="1:35" x14ac:dyDescent="0.15">
      <c r="A73" s="41" t="str">
        <f>STOCK!C74</f>
        <v>PRODUCT</v>
      </c>
      <c r="B73" s="41" t="str">
        <f>STOCK!D74</f>
        <v>Blusas</v>
      </c>
      <c r="C73" s="41" t="str">
        <f>STOCK!E74</f>
        <v>Top de espalda cruzada</v>
      </c>
      <c r="D73" s="41" t="str">
        <f>STOCK!F74</f>
        <v>Talla XS</v>
      </c>
      <c r="E73" s="41" t="str">
        <f>STOCK!G74</f>
        <v>SHEIN</v>
      </c>
      <c r="F73" s="41" t="str">
        <f>STOCK!H74</f>
        <v>blusa elegante;rosa pálido;manga larga</v>
      </c>
      <c r="G73" s="41">
        <f>STOCK!I74</f>
        <v>1</v>
      </c>
      <c r="H73" s="41" t="str">
        <f>STOCK!J74</f>
        <v>Pieza</v>
      </c>
      <c r="I73" s="41" t="str">
        <f>STOCK!K74</f>
        <v>https://github.com/uberboutique/whataform-repo/raw/main/pictures/B0005.jpg</v>
      </c>
      <c r="J73" s="41">
        <f>STOCK!L74</f>
        <v>0</v>
      </c>
      <c r="K73" s="41">
        <f>STOCK!M74</f>
        <v>12</v>
      </c>
      <c r="L73" s="41">
        <f>STOCK!N74</f>
        <v>0</v>
      </c>
      <c r="U73" s="41">
        <v>1</v>
      </c>
      <c r="V73" s="41">
        <f>STOCK!Q74</f>
        <v>1</v>
      </c>
      <c r="X73" s="41">
        <v>0</v>
      </c>
      <c r="Y73" s="41">
        <f t="shared" si="1"/>
        <v>1</v>
      </c>
      <c r="AG73" s="41" t="str">
        <f>STOCK!A74</f>
        <v>B0005</v>
      </c>
      <c r="AI73" s="41">
        <v>0</v>
      </c>
    </row>
    <row r="74" spans="1:35" x14ac:dyDescent="0.15">
      <c r="A74" s="41" t="str">
        <f>STOCK!C75</f>
        <v>PRODUCT</v>
      </c>
      <c r="B74" s="41" t="str">
        <f>STOCK!D75</f>
        <v>Blusas</v>
      </c>
      <c r="C74" s="41" t="str">
        <f>STOCK!E75</f>
        <v xml:space="preserve"> Top de espalda cruzada</v>
      </c>
      <c r="D74" s="41" t="str">
        <f>STOCK!F75</f>
        <v>Talla M</v>
      </c>
      <c r="E74" s="41" t="str">
        <f>STOCK!G75</f>
        <v>SHEIN</v>
      </c>
      <c r="F74" s="41" t="str">
        <f>STOCK!H75</f>
        <v>blusa elegante;rosa pálido;manga larga</v>
      </c>
      <c r="G74" s="41">
        <f>STOCK!I75</f>
        <v>1</v>
      </c>
      <c r="H74" s="41" t="str">
        <f>STOCK!J75</f>
        <v>Pieza</v>
      </c>
      <c r="I74" s="41" t="str">
        <f>STOCK!K75</f>
        <v>https://github.com/uberboutique/whataform-repo/raw/main/pictures/B0006.jpg</v>
      </c>
      <c r="J74" s="41">
        <f>STOCK!L75</f>
        <v>0</v>
      </c>
      <c r="K74" s="41">
        <f>STOCK!M75</f>
        <v>12</v>
      </c>
      <c r="L74" s="41">
        <f>STOCK!N75</f>
        <v>0</v>
      </c>
      <c r="U74" s="41">
        <v>1</v>
      </c>
      <c r="V74" s="41">
        <f>STOCK!Q75</f>
        <v>1</v>
      </c>
      <c r="X74" s="41">
        <v>0</v>
      </c>
      <c r="Y74" s="41">
        <f t="shared" si="1"/>
        <v>1</v>
      </c>
      <c r="AG74" s="41" t="str">
        <f>STOCK!A75</f>
        <v>B0006</v>
      </c>
      <c r="AI74" s="41">
        <v>0</v>
      </c>
    </row>
    <row r="75" spans="1:35" x14ac:dyDescent="0.15">
      <c r="A75" s="41" t="str">
        <f>STOCK!C76</f>
        <v>PRODUCT</v>
      </c>
      <c r="B75" s="41" t="str">
        <f>STOCK!D76</f>
        <v>Pantalonetas</v>
      </c>
      <c r="C75" s="41" t="str">
        <f>STOCK!E76</f>
        <v>Pantalones de pierna ancha de talle alto con abertura</v>
      </c>
      <c r="D75" s="41" t="str">
        <f>STOCK!F76</f>
        <v>Talla L</v>
      </c>
      <c r="E75" s="41" t="str">
        <f>STOCK!G76</f>
        <v>SHEIN</v>
      </c>
      <c r="F75" s="41" t="str">
        <f>STOCK!H76</f>
        <v>pantaloneta;negra;ancha;casual</v>
      </c>
      <c r="G75" s="41">
        <f>STOCK!I76</f>
        <v>1</v>
      </c>
      <c r="H75" s="41" t="str">
        <f>STOCK!J76</f>
        <v>Pieza</v>
      </c>
      <c r="I75" s="41" t="str">
        <f>STOCK!K76</f>
        <v>https://github.com/uberboutique/whataform-repo/raw/main/pictures/P0005.jpg</v>
      </c>
      <c r="J75" s="41">
        <f>STOCK!L76</f>
        <v>0</v>
      </c>
      <c r="K75" s="41">
        <f>STOCK!M76</f>
        <v>23</v>
      </c>
      <c r="L75" s="41">
        <f>STOCK!N76</f>
        <v>0</v>
      </c>
      <c r="U75" s="41">
        <v>1</v>
      </c>
      <c r="V75" s="41">
        <f>STOCK!Q76</f>
        <v>1</v>
      </c>
      <c r="X75" s="41">
        <v>0</v>
      </c>
      <c r="Y75" s="41">
        <f t="shared" si="1"/>
        <v>1</v>
      </c>
      <c r="AG75" s="41" t="str">
        <f>STOCK!A76</f>
        <v>P0005</v>
      </c>
      <c r="AI75" s="41">
        <v>0</v>
      </c>
    </row>
    <row r="76" spans="1:35" x14ac:dyDescent="0.15">
      <c r="A76" s="41" t="str">
        <f>STOCK!C77</f>
        <v>PRODUCT</v>
      </c>
      <c r="B76" s="41" t="str">
        <f>STOCK!D77</f>
        <v>Pantalonetas</v>
      </c>
      <c r="C76" s="41" t="str">
        <f>STOCK!E77</f>
        <v>Pantalones de pierna ancha de talle alto con abertura</v>
      </c>
      <c r="D76" s="41" t="str">
        <f>STOCK!F77</f>
        <v>Talla S</v>
      </c>
      <c r="E76" s="41" t="str">
        <f>STOCK!G77</f>
        <v>SHEIN</v>
      </c>
      <c r="F76" s="41" t="str">
        <f>STOCK!H77</f>
        <v>pantaloneta;negra;ancha;casual</v>
      </c>
      <c r="G76" s="41">
        <f>STOCK!I77</f>
        <v>1</v>
      </c>
      <c r="H76" s="41" t="str">
        <f>STOCK!J77</f>
        <v>Pieza</v>
      </c>
      <c r="I76" s="41" t="str">
        <f>STOCK!K77</f>
        <v>https://github.com/uberboutique/whataform-repo/raw/main/pictures/P0006.jpg</v>
      </c>
      <c r="J76" s="41">
        <f>STOCK!L77</f>
        <v>0</v>
      </c>
      <c r="K76" s="41">
        <f>STOCK!M77</f>
        <v>23</v>
      </c>
      <c r="L76" s="41">
        <f>STOCK!N77</f>
        <v>0</v>
      </c>
      <c r="U76" s="41">
        <v>1</v>
      </c>
      <c r="V76" s="41">
        <f>STOCK!Q77</f>
        <v>1</v>
      </c>
      <c r="X76" s="41">
        <v>0</v>
      </c>
      <c r="Y76" s="41">
        <f t="shared" si="1"/>
        <v>1</v>
      </c>
      <c r="AG76" s="41" t="str">
        <f>STOCK!A77</f>
        <v>P0006</v>
      </c>
      <c r="AI76" s="41">
        <v>0</v>
      </c>
    </row>
    <row r="77" spans="1:35" x14ac:dyDescent="0.15">
      <c r="A77" s="41" t="str">
        <f>STOCK!C78</f>
        <v>PRODUCT</v>
      </c>
      <c r="B77" s="41" t="str">
        <f>STOCK!D78</f>
        <v>Pantalonetas</v>
      </c>
      <c r="C77" s="41" t="str">
        <f>STOCK!E78</f>
        <v>Pantalones de pierna ancha de talle alto con abertura</v>
      </c>
      <c r="D77" s="41" t="str">
        <f>STOCK!F78</f>
        <v>Talla M</v>
      </c>
      <c r="E77" s="41" t="str">
        <f>STOCK!G78</f>
        <v>SHEIN</v>
      </c>
      <c r="F77" s="41" t="str">
        <f>STOCK!H78</f>
        <v>pantaloneta;negra;ancha;casual</v>
      </c>
      <c r="G77" s="41">
        <f>STOCK!I78</f>
        <v>1</v>
      </c>
      <c r="H77" s="41" t="str">
        <f>STOCK!J78</f>
        <v>Pieza</v>
      </c>
      <c r="I77" s="41" t="str">
        <f>STOCK!K78</f>
        <v>https://github.com/uberboutique/whataform-repo/raw/main/pictures/P0007.jpg</v>
      </c>
      <c r="J77" s="41">
        <f>STOCK!L78</f>
        <v>0</v>
      </c>
      <c r="K77" s="41">
        <f>STOCK!M78</f>
        <v>23</v>
      </c>
      <c r="L77" s="41">
        <f>STOCK!N78</f>
        <v>0</v>
      </c>
      <c r="U77" s="41">
        <v>1</v>
      </c>
      <c r="V77" s="41">
        <f>STOCK!Q78</f>
        <v>1</v>
      </c>
      <c r="X77" s="41">
        <v>0</v>
      </c>
      <c r="Y77" s="41">
        <f t="shared" si="1"/>
        <v>1</v>
      </c>
      <c r="AG77" s="41" t="str">
        <f>STOCK!A78</f>
        <v>P0007</v>
      </c>
      <c r="AI77" s="41">
        <v>0</v>
      </c>
    </row>
    <row r="78" spans="1:35" x14ac:dyDescent="0.15">
      <c r="A78" s="41" t="str">
        <f>STOCK!C79</f>
        <v>PRODUCT</v>
      </c>
      <c r="B78" s="41" t="str">
        <f>STOCK!D79</f>
        <v>Faldas</v>
      </c>
      <c r="C78" s="41" t="str">
        <f>STOCK!E79</f>
        <v>Falda de lápiz unicolor de cintura ancha</v>
      </c>
      <c r="D78" s="41" t="str">
        <f>STOCK!F79</f>
        <v>Talla M</v>
      </c>
      <c r="E78" s="41" t="str">
        <f>STOCK!G79</f>
        <v>SHEIN</v>
      </c>
      <c r="F78" s="41" t="str">
        <f>STOCK!H79</f>
        <v>falda;empresaria;oficina;negro</v>
      </c>
      <c r="G78" s="41">
        <f>STOCK!I79</f>
        <v>1</v>
      </c>
      <c r="H78" s="41" t="str">
        <f>STOCK!J79</f>
        <v>Pieza</v>
      </c>
      <c r="I78" s="41" t="str">
        <f>STOCK!K79</f>
        <v>https://github.com/uberboutique/whataform-repo/raw/main/pictures/P0008.jpg</v>
      </c>
      <c r="J78" s="41">
        <f>STOCK!L79</f>
        <v>0</v>
      </c>
      <c r="K78" s="41">
        <f>STOCK!M79</f>
        <v>15</v>
      </c>
      <c r="L78" s="41">
        <f>STOCK!N79</f>
        <v>0</v>
      </c>
      <c r="U78" s="41">
        <v>1</v>
      </c>
      <c r="V78" s="41">
        <f>STOCK!Q79</f>
        <v>1</v>
      </c>
      <c r="X78" s="41">
        <v>0</v>
      </c>
      <c r="Y78" s="41">
        <f t="shared" si="1"/>
        <v>1</v>
      </c>
      <c r="AG78" s="41" t="str">
        <f>STOCK!A79</f>
        <v>P0008</v>
      </c>
      <c r="AI78" s="41">
        <v>0</v>
      </c>
    </row>
    <row r="79" spans="1:35" x14ac:dyDescent="0.15">
      <c r="A79" s="41" t="str">
        <f>STOCK!C80</f>
        <v>PRODUCT</v>
      </c>
      <c r="B79" s="41" t="str">
        <f>STOCK!D80</f>
        <v>Faldas</v>
      </c>
      <c r="C79" s="41" t="str">
        <f>STOCK!E80</f>
        <v>Falda de lápiz unicolor de cintura ancha</v>
      </c>
      <c r="D79" s="41" t="str">
        <f>STOCK!F80</f>
        <v>Talla M</v>
      </c>
      <c r="E79" s="41" t="str">
        <f>STOCK!G80</f>
        <v>SHEIN</v>
      </c>
      <c r="F79" s="41" t="str">
        <f>STOCK!H80</f>
        <v>falda;empresaria;oficina;negro</v>
      </c>
      <c r="G79" s="41">
        <f>STOCK!I80</f>
        <v>1</v>
      </c>
      <c r="H79" s="41" t="str">
        <f>STOCK!J80</f>
        <v>Pieza</v>
      </c>
      <c r="I79" s="41" t="str">
        <f>STOCK!K80</f>
        <v>https://github.com/uberboutique/whataform-repo/raw/main/pictures/P0009.jpg</v>
      </c>
      <c r="J79" s="41">
        <f>STOCK!L80</f>
        <v>0</v>
      </c>
      <c r="K79" s="41">
        <f>STOCK!M80</f>
        <v>15</v>
      </c>
      <c r="L79" s="41">
        <f>STOCK!N80</f>
        <v>0</v>
      </c>
      <c r="U79" s="41">
        <v>1</v>
      </c>
      <c r="V79" s="41">
        <f>STOCK!Q80</f>
        <v>2</v>
      </c>
      <c r="X79" s="41">
        <v>0</v>
      </c>
      <c r="Y79" s="41">
        <f t="shared" si="1"/>
        <v>1</v>
      </c>
      <c r="AG79" s="41" t="str">
        <f>STOCK!A80</f>
        <v>P0009</v>
      </c>
      <c r="AI79" s="41">
        <v>0</v>
      </c>
    </row>
    <row r="80" spans="1:35" x14ac:dyDescent="0.15">
      <c r="A80" s="41" t="str">
        <f>STOCK!C81</f>
        <v>PRODUCT</v>
      </c>
      <c r="B80" s="41" t="str">
        <f>STOCK!D81</f>
        <v>Vestidos</v>
      </c>
      <c r="C80" s="41" t="str">
        <f>STOCK!E81</f>
        <v>Vestido ajustado de tirantes</v>
      </c>
      <c r="D80" s="41" t="str">
        <f>STOCK!F81</f>
        <v>Talla S</v>
      </c>
      <c r="E80" s="41" t="str">
        <f>STOCK!G81</f>
        <v>SHEIN</v>
      </c>
      <c r="F80" s="41" t="str">
        <f>STOCK!H81</f>
        <v>vestido;ajustado;salir de noche;corto</v>
      </c>
      <c r="G80" s="41">
        <f>STOCK!I81</f>
        <v>1</v>
      </c>
      <c r="H80" s="41" t="str">
        <f>STOCK!J81</f>
        <v>Pieza</v>
      </c>
      <c r="I80" s="41" t="str">
        <f>STOCK!K81</f>
        <v>https://github.com/uberboutique/whataform-repo/raw/main/pictures/V0009.jpg</v>
      </c>
      <c r="J80" s="41">
        <f>STOCK!L81</f>
        <v>0</v>
      </c>
      <c r="K80" s="41">
        <f>STOCK!M81</f>
        <v>18</v>
      </c>
      <c r="L80" s="41">
        <f>STOCK!N81</f>
        <v>0</v>
      </c>
      <c r="U80" s="41">
        <v>1</v>
      </c>
      <c r="V80" s="41">
        <f>STOCK!Q81</f>
        <v>2</v>
      </c>
      <c r="X80" s="41">
        <v>0</v>
      </c>
      <c r="Y80" s="41">
        <f t="shared" si="1"/>
        <v>1</v>
      </c>
      <c r="AG80" s="41" t="str">
        <f>STOCK!A81</f>
        <v>V0009</v>
      </c>
      <c r="AI80" s="41">
        <v>0</v>
      </c>
    </row>
    <row r="81" spans="1:35" x14ac:dyDescent="0.15">
      <c r="A81" s="41" t="str">
        <f>STOCK!C82</f>
        <v>PRODUCT</v>
      </c>
      <c r="B81" s="41" t="str">
        <f>STOCK!D82</f>
        <v>Vestidos</v>
      </c>
      <c r="C81" s="41" t="str">
        <f>STOCK!E82</f>
        <v>Vestido de satén ajustado de tirantes fruncido</v>
      </c>
      <c r="D81" s="41" t="str">
        <f>STOCK!F82</f>
        <v>Talla L</v>
      </c>
      <c r="E81" s="41" t="str">
        <f>STOCK!G82</f>
        <v>SHEIN</v>
      </c>
      <c r="F81" s="41" t="str">
        <f>STOCK!H82</f>
        <v>vestido;ajustado;salir de noche;media pierna</v>
      </c>
      <c r="G81" s="41">
        <f>STOCK!I82</f>
        <v>1</v>
      </c>
      <c r="H81" s="41" t="str">
        <f>STOCK!J82</f>
        <v>Pieza</v>
      </c>
      <c r="I81" s="41" t="str">
        <f>STOCK!K82</f>
        <v>https://github.com/uberboutique/whataform-repo/raw/main/pictures/V0010.jpg</v>
      </c>
      <c r="J81" s="41">
        <f>STOCK!L82</f>
        <v>0</v>
      </c>
      <c r="K81" s="41">
        <f>STOCK!M82</f>
        <v>25</v>
      </c>
      <c r="L81" s="41">
        <f>STOCK!N82</f>
        <v>0</v>
      </c>
      <c r="U81" s="41">
        <v>1</v>
      </c>
      <c r="V81" s="41">
        <f>STOCK!Q82</f>
        <v>1</v>
      </c>
      <c r="X81" s="41">
        <v>0</v>
      </c>
      <c r="Y81" s="41">
        <f t="shared" si="1"/>
        <v>1</v>
      </c>
      <c r="AG81" s="41" t="str">
        <f>STOCK!A82</f>
        <v>V0010</v>
      </c>
      <c r="AI81" s="41">
        <v>0</v>
      </c>
    </row>
    <row r="82" spans="1:35" x14ac:dyDescent="0.15">
      <c r="A82" s="41" t="str">
        <f>STOCK!C83</f>
        <v>PRODUCT</v>
      </c>
      <c r="B82" s="41" t="str">
        <f>STOCK!D83</f>
        <v>Vestidos</v>
      </c>
      <c r="C82" s="41" t="str">
        <f>STOCK!E83</f>
        <v>Vestido de satén ajustado de tirantes fruncido</v>
      </c>
      <c r="D82" s="41" t="str">
        <f>STOCK!F83</f>
        <v>Talla M</v>
      </c>
      <c r="E82" s="41" t="str">
        <f>STOCK!G83</f>
        <v>SHEIN</v>
      </c>
      <c r="F82" s="41" t="str">
        <f>STOCK!H83</f>
        <v>vestido;ajustado;salir de noche;media pierna</v>
      </c>
      <c r="G82" s="41">
        <f>STOCK!I83</f>
        <v>1</v>
      </c>
      <c r="H82" s="41" t="str">
        <f>STOCK!J83</f>
        <v>Pieza</v>
      </c>
      <c r="I82" s="41" t="str">
        <f>STOCK!K83</f>
        <v>https://github.com/uberboutique/whataform-repo/raw/main/pictures/V0011.jpg</v>
      </c>
      <c r="J82" s="41">
        <f>STOCK!L83</f>
        <v>0</v>
      </c>
      <c r="K82" s="41">
        <f>STOCK!M83</f>
        <v>25</v>
      </c>
      <c r="L82" s="41">
        <f>STOCK!N83</f>
        <v>0</v>
      </c>
      <c r="U82" s="41">
        <v>1</v>
      </c>
      <c r="V82" s="41">
        <f>STOCK!Q83</f>
        <v>1</v>
      </c>
      <c r="X82" s="41">
        <v>0</v>
      </c>
      <c r="Y82" s="41">
        <f t="shared" si="1"/>
        <v>1</v>
      </c>
      <c r="AG82" s="41" t="str">
        <f>STOCK!A83</f>
        <v>V0011</v>
      </c>
      <c r="AI82" s="41">
        <v>0</v>
      </c>
    </row>
    <row r="83" spans="1:35" x14ac:dyDescent="0.15">
      <c r="A83" s="41" t="str">
        <f>STOCK!C84</f>
        <v>PRODUCT</v>
      </c>
      <c r="B83" s="41" t="str">
        <f>STOCK!D84</f>
        <v>Vestidos</v>
      </c>
      <c r="C83" s="41" t="str">
        <f>STOCK!E84</f>
        <v>Vestido con estampado de planta manga con volante</v>
      </c>
      <c r="D83" s="41" t="str">
        <f>STOCK!F84</f>
        <v>Talla S</v>
      </c>
      <c r="E83" s="41" t="str">
        <f>STOCK!G84</f>
        <v>SHEIN</v>
      </c>
      <c r="F83" s="41" t="str">
        <f>STOCK!H84</f>
        <v>vestido elegante;largo;azul</v>
      </c>
      <c r="G83" s="41">
        <f>STOCK!I84</f>
        <v>1</v>
      </c>
      <c r="H83" s="41" t="str">
        <f>STOCK!J84</f>
        <v>Pieza</v>
      </c>
      <c r="I83" s="41" t="str">
        <f>STOCK!K84</f>
        <v>https://github.com/uberboutique/whataform-repo/raw/main/pictures/V0012.jpg</v>
      </c>
      <c r="J83" s="41">
        <f>STOCK!L84</f>
        <v>0</v>
      </c>
      <c r="K83" s="41">
        <f>STOCK!M84</f>
        <v>25</v>
      </c>
      <c r="L83" s="41">
        <f>STOCK!N84</f>
        <v>0</v>
      </c>
      <c r="U83" s="41">
        <v>1</v>
      </c>
      <c r="V83" s="41">
        <f>STOCK!Q84</f>
        <v>1</v>
      </c>
      <c r="X83" s="41">
        <v>0</v>
      </c>
      <c r="Y83" s="41">
        <f t="shared" si="1"/>
        <v>1</v>
      </c>
      <c r="AG83" s="41" t="str">
        <f>STOCK!A84</f>
        <v>V0012</v>
      </c>
      <c r="AI83" s="41">
        <v>0</v>
      </c>
    </row>
    <row r="84" spans="1:35" x14ac:dyDescent="0.15">
      <c r="A84" s="41" t="str">
        <f>STOCK!C85</f>
        <v>PRODUCT</v>
      </c>
      <c r="B84" s="41" t="str">
        <f>STOCK!D85</f>
        <v>Vestidos</v>
      </c>
      <c r="C84" s="41" t="str">
        <f>STOCK!E85</f>
        <v>Vestido con estampado de planta manga con volante</v>
      </c>
      <c r="D84" s="41" t="str">
        <f>STOCK!F85</f>
        <v>Talla M</v>
      </c>
      <c r="E84" s="41" t="str">
        <f>STOCK!G85</f>
        <v>SHEIN</v>
      </c>
      <c r="F84" s="41" t="str">
        <f>STOCK!H85</f>
        <v>vestido elegante;largo;azul</v>
      </c>
      <c r="G84" s="41">
        <f>STOCK!I85</f>
        <v>1</v>
      </c>
      <c r="H84" s="41" t="str">
        <f>STOCK!J85</f>
        <v>Pieza</v>
      </c>
      <c r="I84" s="41" t="str">
        <f>STOCK!K85</f>
        <v>https://github.com/uberboutique/whataform-repo/raw/main/pictures/V0013.jpg</v>
      </c>
      <c r="J84" s="41">
        <f>STOCK!L85</f>
        <v>0</v>
      </c>
      <c r="K84" s="41">
        <f>STOCK!M85</f>
        <v>25</v>
      </c>
      <c r="L84" s="41">
        <f>STOCK!N85</f>
        <v>0</v>
      </c>
      <c r="U84" s="41">
        <v>1</v>
      </c>
      <c r="V84" s="41">
        <f>STOCK!Q85</f>
        <v>1</v>
      </c>
      <c r="X84" s="41">
        <v>0</v>
      </c>
      <c r="Y84" s="41">
        <f t="shared" si="1"/>
        <v>1</v>
      </c>
      <c r="AG84" s="41" t="str">
        <f>STOCK!A85</f>
        <v>V0013</v>
      </c>
      <c r="AI84" s="41">
        <v>0</v>
      </c>
    </row>
    <row r="85" spans="1:35" x14ac:dyDescent="0.15">
      <c r="A85" s="41" t="str">
        <f>STOCK!C86</f>
        <v>PRODUCT</v>
      </c>
      <c r="B85" s="41" t="str">
        <f>STOCK!D86</f>
        <v>Vestidos</v>
      </c>
      <c r="C85" s="41" t="str">
        <f>STOCK!E86</f>
        <v>Vestido con estampado de planta manga con volante</v>
      </c>
      <c r="D85" s="41" t="str">
        <f>STOCK!F86</f>
        <v>Talla L</v>
      </c>
      <c r="E85" s="41" t="str">
        <f>STOCK!G86</f>
        <v>SHEIN</v>
      </c>
      <c r="F85" s="41" t="str">
        <f>STOCK!H86</f>
        <v>vestido elegante;largo;azul</v>
      </c>
      <c r="G85" s="41">
        <f>STOCK!I86</f>
        <v>1</v>
      </c>
      <c r="H85" s="41" t="str">
        <f>STOCK!J86</f>
        <v>Pieza</v>
      </c>
      <c r="I85" s="41" t="str">
        <f>STOCK!K86</f>
        <v>https://github.com/uberboutique/whataform-repo/raw/main/pictures/V0014.jpg</v>
      </c>
      <c r="J85" s="41">
        <f>STOCK!L86</f>
        <v>0</v>
      </c>
      <c r="K85" s="41">
        <f>STOCK!M86</f>
        <v>25</v>
      </c>
      <c r="L85" s="41">
        <f>STOCK!N86</f>
        <v>0</v>
      </c>
      <c r="U85" s="41">
        <v>1</v>
      </c>
      <c r="V85" s="41">
        <f>STOCK!Q86</f>
        <v>1</v>
      </c>
      <c r="X85" s="41">
        <v>0</v>
      </c>
      <c r="Y85" s="41">
        <f t="shared" si="1"/>
        <v>1</v>
      </c>
      <c r="AG85" s="41" t="str">
        <f>STOCK!A86</f>
        <v>V0014</v>
      </c>
      <c r="AI85" s="41">
        <v>0</v>
      </c>
    </row>
    <row r="86" spans="1:35" x14ac:dyDescent="0.15">
      <c r="A86" s="41" t="str">
        <f>STOCK!C87</f>
        <v>PRODUCT</v>
      </c>
      <c r="B86" s="41" t="str">
        <f>STOCK!D87</f>
        <v>Vestidos</v>
      </c>
      <c r="C86" s="41" t="str">
        <f>STOCK!E87</f>
        <v>Vestido de muslo con abertura de cuello halter</v>
      </c>
      <c r="D86" s="41" t="str">
        <f>STOCK!F87</f>
        <v>Talla M</v>
      </c>
      <c r="E86" s="41" t="str">
        <f>STOCK!G87</f>
        <v>SHEIN</v>
      </c>
      <c r="F86" s="41" t="str">
        <f>STOCK!H87</f>
        <v>vestido;elegante;naranja</v>
      </c>
      <c r="G86" s="41">
        <f>STOCK!I87</f>
        <v>1</v>
      </c>
      <c r="H86" s="41" t="str">
        <f>STOCK!J87</f>
        <v>Pieza</v>
      </c>
      <c r="I86" s="41" t="str">
        <f>STOCK!K87</f>
        <v>https://github.com/uberboutique/whataform-repo/raw/main/pictures/V0015.jpg</v>
      </c>
      <c r="J86" s="41">
        <f>STOCK!L87</f>
        <v>0</v>
      </c>
      <c r="K86" s="41">
        <f>STOCK!M87</f>
        <v>25</v>
      </c>
      <c r="L86" s="41">
        <f>STOCK!N87</f>
        <v>0</v>
      </c>
      <c r="U86" s="41">
        <v>1</v>
      </c>
      <c r="V86" s="41">
        <f>STOCK!Q87</f>
        <v>1</v>
      </c>
      <c r="X86" s="41">
        <v>0</v>
      </c>
      <c r="Y86" s="41">
        <f t="shared" si="1"/>
        <v>1</v>
      </c>
      <c r="AG86" s="41" t="str">
        <f>STOCK!A87</f>
        <v>V0015</v>
      </c>
      <c r="AI86" s="41">
        <v>0</v>
      </c>
    </row>
    <row r="87" spans="1:35" x14ac:dyDescent="0.15">
      <c r="A87" s="41" t="str">
        <f>STOCK!C88</f>
        <v>PRODUCT</v>
      </c>
      <c r="B87" s="41" t="str">
        <f>STOCK!D88</f>
        <v>Vestidos</v>
      </c>
      <c r="C87" s="41" t="str">
        <f>STOCK!E88</f>
        <v>Vestido de muslo con abertura de cuello halter</v>
      </c>
      <c r="D87" s="41" t="str">
        <f>STOCK!F88</f>
        <v>Talla XS</v>
      </c>
      <c r="E87" s="41" t="str">
        <f>STOCK!G88</f>
        <v>SHEIN</v>
      </c>
      <c r="F87" s="41" t="str">
        <f>STOCK!H88</f>
        <v>vestido;elegante;naranja</v>
      </c>
      <c r="G87" s="41">
        <f>STOCK!I88</f>
        <v>1</v>
      </c>
      <c r="H87" s="41" t="str">
        <f>STOCK!J88</f>
        <v>Pieza</v>
      </c>
      <c r="I87" s="41" t="str">
        <f>STOCK!K88</f>
        <v>https://github.com/uberboutique/whataform-repo/raw/main/pictures/V0016.jpg</v>
      </c>
      <c r="J87" s="41">
        <f>STOCK!L88</f>
        <v>0</v>
      </c>
      <c r="K87" s="41">
        <f>STOCK!M88</f>
        <v>25</v>
      </c>
      <c r="L87" s="41">
        <f>STOCK!N88</f>
        <v>0</v>
      </c>
      <c r="U87" s="41">
        <v>1</v>
      </c>
      <c r="V87" s="41">
        <f>STOCK!Q88</f>
        <v>2</v>
      </c>
      <c r="X87" s="41">
        <v>0</v>
      </c>
      <c r="Y87" s="41">
        <f t="shared" si="1"/>
        <v>1</v>
      </c>
      <c r="AG87" s="41" t="str">
        <f>STOCK!A88</f>
        <v>V0016</v>
      </c>
      <c r="AI87" s="41">
        <v>0</v>
      </c>
    </row>
    <row r="88" spans="1:35" x14ac:dyDescent="0.15">
      <c r="A88" s="41" t="str">
        <f>STOCK!C89</f>
        <v>PRODUCT</v>
      </c>
      <c r="B88" s="41" t="str">
        <f>STOCK!D89</f>
        <v>Blusas</v>
      </c>
      <c r="C88" s="41" t="str">
        <f>STOCK!E89</f>
        <v>Camisetaen contraste tejido canalé</v>
      </c>
      <c r="D88" s="41" t="str">
        <f>STOCK!F89</f>
        <v>Talla M</v>
      </c>
      <c r="E88" s="41" t="str">
        <f>STOCK!G89</f>
        <v>SHEIN</v>
      </c>
      <c r="F88" s="41" t="str">
        <f>STOCK!H89</f>
        <v>elegante;pullover</v>
      </c>
      <c r="G88" s="41">
        <f>STOCK!I89</f>
        <v>1</v>
      </c>
      <c r="H88" s="41" t="str">
        <f>STOCK!J89</f>
        <v>Pieza</v>
      </c>
      <c r="I88" s="41" t="str">
        <f>STOCK!K89</f>
        <v>https://github.com/uberboutique/whataform-repo/raw/main/pictures/B0007.jpg</v>
      </c>
      <c r="J88" s="41">
        <f>STOCK!L89</f>
        <v>0</v>
      </c>
      <c r="K88" s="41">
        <f>STOCK!M89</f>
        <v>12</v>
      </c>
      <c r="L88" s="41">
        <f>STOCK!N89</f>
        <v>0</v>
      </c>
      <c r="U88" s="41">
        <v>1</v>
      </c>
      <c r="V88" s="41">
        <f>STOCK!Q89</f>
        <v>1</v>
      </c>
      <c r="X88" s="41">
        <v>0</v>
      </c>
      <c r="Y88" s="41">
        <f t="shared" si="1"/>
        <v>1</v>
      </c>
      <c r="AG88" s="41" t="str">
        <f>STOCK!A89</f>
        <v>B0007</v>
      </c>
      <c r="AI88" s="41">
        <v>0</v>
      </c>
    </row>
    <row r="89" spans="1:35" x14ac:dyDescent="0.15">
      <c r="A89" s="41" t="str">
        <f>STOCK!C90</f>
        <v>PRODUCT</v>
      </c>
      <c r="B89" s="41" t="str">
        <f>STOCK!D90</f>
        <v>Vestidos</v>
      </c>
      <c r="C89" s="41" t="str">
        <f>STOCK!E90</f>
        <v>Vestido slip abertura de espalda abierta de cuello desbocado</v>
      </c>
      <c r="D89" s="41" t="str">
        <f>STOCK!F90</f>
        <v>Talla XS</v>
      </c>
      <c r="E89" s="41" t="str">
        <f>STOCK!G90</f>
        <v>SHEIN</v>
      </c>
      <c r="F89" s="41" t="str">
        <f>STOCK!H90</f>
        <v>vestido maxi;rojo;evento</v>
      </c>
      <c r="G89" s="41">
        <f>STOCK!I90</f>
        <v>1</v>
      </c>
      <c r="H89" s="41" t="str">
        <f>STOCK!J90</f>
        <v>Pieza</v>
      </c>
      <c r="I89" s="41" t="str">
        <f>STOCK!K90</f>
        <v>https://github.com/uberboutique/whataform-repo/raw/main/pictures/V0017.jpg</v>
      </c>
      <c r="J89" s="41">
        <f>STOCK!L90</f>
        <v>0</v>
      </c>
      <c r="K89" s="41">
        <f>STOCK!M90</f>
        <v>35</v>
      </c>
      <c r="L89" s="41">
        <f>STOCK!N90</f>
        <v>0</v>
      </c>
      <c r="U89" s="41">
        <v>1</v>
      </c>
      <c r="V89" s="41">
        <f>STOCK!Q90</f>
        <v>2</v>
      </c>
      <c r="X89" s="41">
        <v>0</v>
      </c>
      <c r="Y89" s="41">
        <f t="shared" si="1"/>
        <v>1</v>
      </c>
      <c r="AG89" s="41" t="str">
        <f>STOCK!A90</f>
        <v>V0017</v>
      </c>
      <c r="AI89" s="41">
        <v>0</v>
      </c>
    </row>
    <row r="90" spans="1:35" x14ac:dyDescent="0.15">
      <c r="A90" s="41" t="str">
        <f>STOCK!C91</f>
        <v>PRODUCT</v>
      </c>
      <c r="B90" s="41" t="str">
        <f>STOCK!D91</f>
        <v>Vestidos</v>
      </c>
      <c r="C90" s="41" t="str">
        <f>STOCK!E91</f>
        <v>Vestido ajustado de tirantes con abertura</v>
      </c>
      <c r="D90" s="41" t="str">
        <f>STOCK!F91</f>
        <v>Talla XS</v>
      </c>
      <c r="E90" s="41" t="str">
        <f>STOCK!G91</f>
        <v>SHEIN</v>
      </c>
      <c r="F90" s="41" t="str">
        <f>STOCK!H91</f>
        <v>vestido;rojo;ajustado;evento</v>
      </c>
      <c r="G90" s="41">
        <f>STOCK!I91</f>
        <v>1</v>
      </c>
      <c r="H90" s="41" t="str">
        <f>STOCK!J91</f>
        <v>Pieza</v>
      </c>
      <c r="I90" s="41" t="str">
        <f>STOCK!K91</f>
        <v>https://github.com/uberboutique/whataform-repo/raw/main/pictures/V0018.jpg</v>
      </c>
      <c r="J90" s="41">
        <f>STOCK!L91</f>
        <v>0</v>
      </c>
      <c r="K90" s="41">
        <f>STOCK!M91</f>
        <v>18</v>
      </c>
      <c r="L90" s="41">
        <f>STOCK!N91</f>
        <v>0</v>
      </c>
      <c r="U90" s="41">
        <v>1</v>
      </c>
      <c r="V90" s="41">
        <f>STOCK!Q91</f>
        <v>1</v>
      </c>
      <c r="X90" s="41">
        <v>0</v>
      </c>
      <c r="Y90" s="41">
        <f t="shared" si="1"/>
        <v>1</v>
      </c>
      <c r="AG90" s="41" t="str">
        <f>STOCK!A91</f>
        <v>V0018</v>
      </c>
      <c r="AI90" s="41">
        <v>0</v>
      </c>
    </row>
    <row r="91" spans="1:35" x14ac:dyDescent="0.15">
      <c r="A91" s="41" t="str">
        <f>STOCK!C92</f>
        <v>PRODUCT</v>
      </c>
      <c r="B91" s="41" t="str">
        <f>STOCK!D92</f>
        <v>Vestidos</v>
      </c>
      <c r="C91" s="41" t="str">
        <f>STOCK!E92</f>
        <v>Vestido de manga farol con cordón delantero</v>
      </c>
      <c r="D91" s="41" t="str">
        <f>STOCK!F92</f>
        <v>Talla M</v>
      </c>
      <c r="E91" s="41" t="str">
        <f>STOCK!G92</f>
        <v>SHEIN</v>
      </c>
      <c r="F91" s="41" t="str">
        <f>STOCK!H92</f>
        <v>vestido elegante;corto;verde</v>
      </c>
      <c r="G91" s="41">
        <f>STOCK!I92</f>
        <v>1</v>
      </c>
      <c r="H91" s="41" t="str">
        <f>STOCK!J92</f>
        <v>Pieza</v>
      </c>
      <c r="I91" s="41" t="str">
        <f>STOCK!K92</f>
        <v>https://github.com/uberboutique/whataform-repo/raw/main/pictures/V0019.jpg</v>
      </c>
      <c r="J91" s="41">
        <f>STOCK!L92</f>
        <v>0</v>
      </c>
      <c r="K91" s="41">
        <f>STOCK!M92</f>
        <v>22</v>
      </c>
      <c r="L91" s="41">
        <f>STOCK!N92</f>
        <v>0</v>
      </c>
      <c r="U91" s="41">
        <v>1</v>
      </c>
      <c r="V91" s="41">
        <f>STOCK!Q92</f>
        <v>1</v>
      </c>
      <c r="X91" s="41">
        <v>0</v>
      </c>
      <c r="Y91" s="41">
        <f t="shared" si="1"/>
        <v>1</v>
      </c>
      <c r="AG91" s="41" t="str">
        <f>STOCK!A92</f>
        <v>V0019</v>
      </c>
      <c r="AI91" s="41">
        <v>0</v>
      </c>
    </row>
    <row r="92" spans="1:35" x14ac:dyDescent="0.15">
      <c r="A92" s="41" t="str">
        <f>STOCK!C93</f>
        <v>PRODUCT</v>
      </c>
      <c r="B92" s="41" t="str">
        <f>STOCK!D93</f>
        <v>Pantalonetas</v>
      </c>
      <c r="C92" s="41" t="str">
        <f>STOCK!E93</f>
        <v xml:space="preserve"> Pantalón pierna ancha con cinturón</v>
      </c>
      <c r="D92" s="41" t="str">
        <f>STOCK!F93</f>
        <v>Talla M NEGRO</v>
      </c>
      <c r="E92" s="41" t="str">
        <f>STOCK!G93</f>
        <v>SHEIN</v>
      </c>
      <c r="F92" s="41" t="str">
        <f>STOCK!H93</f>
        <v>pantalón ancho;elegante;ancho</v>
      </c>
      <c r="G92" s="41">
        <f>STOCK!I93</f>
        <v>1</v>
      </c>
      <c r="H92" s="41" t="str">
        <f>STOCK!J93</f>
        <v>Pieza</v>
      </c>
      <c r="I92" s="41" t="str">
        <f>STOCK!K93</f>
        <v>https://github.com/uberboutique/whataform-repo/raw/main/pictures/P0010.jpg</v>
      </c>
      <c r="J92" s="41">
        <f>STOCK!L93</f>
        <v>0</v>
      </c>
      <c r="K92" s="41">
        <f>STOCK!M93</f>
        <v>25</v>
      </c>
      <c r="L92" s="41">
        <f>STOCK!N93</f>
        <v>0</v>
      </c>
      <c r="U92" s="41">
        <v>1</v>
      </c>
      <c r="V92" s="41">
        <f>STOCK!Q93</f>
        <v>2</v>
      </c>
      <c r="X92" s="41">
        <v>0</v>
      </c>
      <c r="Y92" s="41">
        <f t="shared" si="1"/>
        <v>1</v>
      </c>
      <c r="AG92" s="41" t="str">
        <f>STOCK!A93</f>
        <v>P0010</v>
      </c>
      <c r="AI92" s="41">
        <v>0</v>
      </c>
    </row>
    <row r="93" spans="1:35" x14ac:dyDescent="0.15">
      <c r="A93" s="41" t="str">
        <f>STOCK!C94</f>
        <v>PRODUCT</v>
      </c>
      <c r="B93" s="41" t="str">
        <f>STOCK!D94</f>
        <v>Pantalonetas</v>
      </c>
      <c r="C93" s="41" t="str">
        <f>STOCK!E94</f>
        <v>Pantalón pierna ancha con cinturón</v>
      </c>
      <c r="D93" s="41" t="str">
        <f>STOCK!F94</f>
        <v>Talla M VERDE</v>
      </c>
      <c r="E93" s="41" t="str">
        <f>STOCK!G94</f>
        <v>SHEIN</v>
      </c>
      <c r="F93" s="41" t="str">
        <f>STOCK!H94</f>
        <v>pantalón ancho;elegante;ancho</v>
      </c>
      <c r="G93" s="41">
        <f>STOCK!I94</f>
        <v>1</v>
      </c>
      <c r="H93" s="41" t="str">
        <f>STOCK!J94</f>
        <v>Pieza</v>
      </c>
      <c r="I93" s="41" t="str">
        <f>STOCK!K94</f>
        <v>https://github.com/uberboutique/whataform-repo/raw/main/pictures/P0011.jpg</v>
      </c>
      <c r="J93" s="41">
        <f>STOCK!L94</f>
        <v>0</v>
      </c>
      <c r="K93" s="41">
        <f>STOCK!M94</f>
        <v>25</v>
      </c>
      <c r="L93" s="41">
        <f>STOCK!N94</f>
        <v>0</v>
      </c>
      <c r="U93" s="41">
        <v>1</v>
      </c>
      <c r="V93" s="41">
        <f>STOCK!Q94</f>
        <v>1</v>
      </c>
      <c r="X93" s="41">
        <v>0</v>
      </c>
      <c r="Y93" s="41">
        <f t="shared" si="1"/>
        <v>1</v>
      </c>
      <c r="AG93" s="41" t="str">
        <f>STOCK!A94</f>
        <v>P0011</v>
      </c>
      <c r="AI93" s="41">
        <v>0</v>
      </c>
    </row>
    <row r="94" spans="1:35" x14ac:dyDescent="0.15">
      <c r="A94" s="41" t="str">
        <f>STOCK!C95</f>
        <v>PRODUCT</v>
      </c>
      <c r="B94" s="41" t="str">
        <f>STOCK!D95</f>
        <v>Vestidos</v>
      </c>
      <c r="C94" s="41" t="str">
        <f>STOCK!E95</f>
        <v>Vestido con escote de cintura con fruncido</v>
      </c>
      <c r="D94" s="41" t="str">
        <f>STOCK!F95</f>
        <v>Talla S</v>
      </c>
      <c r="E94" s="41" t="str">
        <f>STOCK!G95</f>
        <v>SHEIN</v>
      </c>
      <c r="F94" s="41" t="str">
        <f>STOCK!H95</f>
        <v>vestido verde;abertura pierna;casual;bohemio</v>
      </c>
      <c r="G94" s="41">
        <f>STOCK!I95</f>
        <v>1</v>
      </c>
      <c r="H94" s="41" t="str">
        <f>STOCK!J95</f>
        <v>Pieza</v>
      </c>
      <c r="I94" s="41" t="str">
        <f>STOCK!K95</f>
        <v>https://github.com/uberboutique/whataform-repo/raw/main/pictures/V0020.jpg</v>
      </c>
      <c r="J94" s="41">
        <f>STOCK!L95</f>
        <v>0</v>
      </c>
      <c r="K94" s="41">
        <f>STOCK!M95</f>
        <v>30</v>
      </c>
      <c r="L94" s="41">
        <f>STOCK!N95</f>
        <v>0</v>
      </c>
      <c r="U94" s="41">
        <v>1</v>
      </c>
      <c r="V94" s="41">
        <f>STOCK!Q95</f>
        <v>1</v>
      </c>
      <c r="X94" s="41">
        <v>0</v>
      </c>
      <c r="Y94" s="41">
        <f t="shared" si="1"/>
        <v>1</v>
      </c>
      <c r="AG94" s="41" t="str">
        <f>STOCK!A95</f>
        <v>V0020</v>
      </c>
      <c r="AI94" s="41">
        <v>0</v>
      </c>
    </row>
    <row r="95" spans="1:35" x14ac:dyDescent="0.15">
      <c r="A95" s="41" t="str">
        <f>STOCK!C96</f>
        <v>PRODUCT</v>
      </c>
      <c r="B95" s="41" t="str">
        <f>STOCK!D96</f>
        <v>Blusas</v>
      </c>
      <c r="C95" s="41" t="str">
        <f>STOCK!E96</f>
        <v>Top estampado de cuello con cordón</v>
      </c>
      <c r="D95" s="41" t="str">
        <f>STOCK!F96</f>
        <v>Talla M</v>
      </c>
      <c r="E95" s="41" t="str">
        <f>STOCK!G96</f>
        <v>SHEIN</v>
      </c>
      <c r="F95" s="41" t="str">
        <f>STOCK!H96</f>
        <v>blusa negra;estampada;elegante</v>
      </c>
      <c r="G95" s="41">
        <f>STOCK!I96</f>
        <v>1</v>
      </c>
      <c r="H95" s="41" t="str">
        <f>STOCK!J96</f>
        <v>Pieza</v>
      </c>
      <c r="I95" s="41" t="str">
        <f>STOCK!K96</f>
        <v>https://github.com/uberboutique/whataform-repo/raw/main/pictures/B0008.jpg</v>
      </c>
      <c r="J95" s="41">
        <f>STOCK!L96</f>
        <v>0</v>
      </c>
      <c r="K95" s="41">
        <f>STOCK!M96</f>
        <v>12</v>
      </c>
      <c r="L95" s="41">
        <f>STOCK!N96</f>
        <v>0</v>
      </c>
      <c r="U95" s="41">
        <v>1</v>
      </c>
      <c r="V95" s="41">
        <f>STOCK!Q96</f>
        <v>1</v>
      </c>
      <c r="X95" s="41">
        <v>0</v>
      </c>
      <c r="Y95" s="41">
        <f t="shared" si="1"/>
        <v>1</v>
      </c>
      <c r="AG95" s="41" t="str">
        <f>STOCK!A96</f>
        <v>B0008</v>
      </c>
      <c r="AI95" s="41">
        <v>0</v>
      </c>
    </row>
    <row r="96" spans="1:35" x14ac:dyDescent="0.15">
      <c r="A96" s="41" t="str">
        <f>STOCK!C97</f>
        <v>PRODUCT</v>
      </c>
      <c r="B96" s="41" t="str">
        <f>STOCK!D97</f>
        <v>Blusas</v>
      </c>
      <c r="C96" s="41" t="str">
        <f>STOCK!E97</f>
        <v>Top de cuello con cordón de lunares</v>
      </c>
      <c r="D96" s="41" t="str">
        <f>STOCK!F97</f>
        <v>Talla XS</v>
      </c>
      <c r="E96" s="41" t="str">
        <f>STOCK!G97</f>
        <v>SHEIN</v>
      </c>
      <c r="F96" s="41" t="str">
        <f>STOCK!H97</f>
        <v>blusa con cuello elegante;negra y blanca</v>
      </c>
      <c r="G96" s="41">
        <f>STOCK!I97</f>
        <v>1</v>
      </c>
      <c r="H96" s="41" t="str">
        <f>STOCK!J97</f>
        <v>Pieza</v>
      </c>
      <c r="I96" s="41" t="str">
        <f>STOCK!K97</f>
        <v>https://github.com/uberboutique/whataform-repo/raw/main/pictures/B0009.jpg</v>
      </c>
      <c r="J96" s="41">
        <f>STOCK!L97</f>
        <v>0</v>
      </c>
      <c r="K96" s="41">
        <f>STOCK!M97</f>
        <v>12</v>
      </c>
      <c r="L96" s="41">
        <f>STOCK!N97</f>
        <v>0</v>
      </c>
      <c r="U96" s="41">
        <v>1</v>
      </c>
      <c r="V96" s="41">
        <f>STOCK!Q97</f>
        <v>1</v>
      </c>
      <c r="X96" s="41">
        <v>0</v>
      </c>
      <c r="Y96" s="41">
        <f t="shared" si="1"/>
        <v>1</v>
      </c>
      <c r="AG96" s="41" t="str">
        <f>STOCK!A97</f>
        <v>B0009</v>
      </c>
      <c r="AI96" s="41">
        <v>0</v>
      </c>
    </row>
    <row r="97" spans="1:35" x14ac:dyDescent="0.15">
      <c r="A97" s="41" t="str">
        <f>STOCK!C98</f>
        <v>PRODUCT</v>
      </c>
      <c r="B97" s="41" t="str">
        <f>STOCK!D98</f>
        <v>Blusas</v>
      </c>
      <c r="C97" s="41" t="str">
        <f>STOCK!E98</f>
        <v>Top de cuello con cordón de lunares</v>
      </c>
      <c r="D97" s="41" t="str">
        <f>STOCK!F98</f>
        <v>Talla M</v>
      </c>
      <c r="E97" s="41" t="str">
        <f>STOCK!G98</f>
        <v>SHEIN</v>
      </c>
      <c r="F97" s="41" t="str">
        <f>STOCK!H98</f>
        <v>blusa con cuello elegante;negra y blanca</v>
      </c>
      <c r="G97" s="41">
        <f>STOCK!I98</f>
        <v>1</v>
      </c>
      <c r="H97" s="41" t="str">
        <f>STOCK!J98</f>
        <v>Pieza</v>
      </c>
      <c r="I97" s="41" t="str">
        <f>STOCK!K98</f>
        <v>https://github.com/uberboutique/whataform-repo/raw/main/pictures/B0010.jpg</v>
      </c>
      <c r="J97" s="41">
        <f>STOCK!L98</f>
        <v>0</v>
      </c>
      <c r="K97" s="41">
        <f>STOCK!M98</f>
        <v>12</v>
      </c>
      <c r="L97" s="41">
        <f>STOCK!N98</f>
        <v>0</v>
      </c>
      <c r="U97" s="41">
        <v>1</v>
      </c>
      <c r="V97" s="41">
        <f>STOCK!Q98</f>
        <v>1</v>
      </c>
      <c r="X97" s="41">
        <v>0</v>
      </c>
      <c r="Y97" s="41">
        <f t="shared" si="1"/>
        <v>1</v>
      </c>
      <c r="AG97" s="41" t="str">
        <f>STOCK!A98</f>
        <v>B0010</v>
      </c>
      <c r="AI97" s="41">
        <v>0</v>
      </c>
    </row>
    <row r="98" spans="1:35" x14ac:dyDescent="0.15">
      <c r="A98" s="41" t="str">
        <f>STOCK!C99</f>
        <v>PRODUCT</v>
      </c>
      <c r="B98" s="41" t="str">
        <f>STOCK!D99</f>
        <v>Vestidos</v>
      </c>
      <c r="C98" s="41" t="str">
        <f>STOCK!E99</f>
        <v>Vestido tank tejido de canalé con cinturón</v>
      </c>
      <c r="D98" s="41" t="str">
        <f>STOCK!F99</f>
        <v>Talla M</v>
      </c>
      <c r="E98" s="41" t="str">
        <f>STOCK!G99</f>
        <v>SHEIN</v>
      </c>
      <c r="F98" s="41" t="str">
        <f>STOCK!H99</f>
        <v>vestido;elegante;cinturón;ajustado</v>
      </c>
      <c r="G98" s="41">
        <f>STOCK!I99</f>
        <v>1</v>
      </c>
      <c r="H98" s="41" t="str">
        <f>STOCK!J99</f>
        <v>Pieza</v>
      </c>
      <c r="I98" s="41" t="str">
        <f>STOCK!K99</f>
        <v>https://github.com/uberboutique/whataform-repo/raw/main/pictures/V0021.jpg</v>
      </c>
      <c r="J98" s="41">
        <f>STOCK!L99</f>
        <v>0</v>
      </c>
      <c r="K98" s="41">
        <f>STOCK!M99</f>
        <v>30</v>
      </c>
      <c r="L98" s="41">
        <f>STOCK!N99</f>
        <v>0</v>
      </c>
      <c r="U98" s="41">
        <v>1</v>
      </c>
      <c r="V98" s="41">
        <f>STOCK!Q99</f>
        <v>1</v>
      </c>
      <c r="X98" s="41">
        <v>0</v>
      </c>
      <c r="Y98" s="41">
        <f t="shared" si="1"/>
        <v>1</v>
      </c>
      <c r="AG98" s="41" t="str">
        <f>STOCK!A99</f>
        <v>V0021</v>
      </c>
      <c r="AI98" s="41">
        <v>0</v>
      </c>
    </row>
    <row r="99" spans="1:35" x14ac:dyDescent="0.15">
      <c r="A99" s="41" t="str">
        <f>STOCK!C100</f>
        <v>PRODUCT</v>
      </c>
      <c r="B99" s="41" t="str">
        <f>STOCK!D100</f>
        <v>Vestidos</v>
      </c>
      <c r="C99" s="41" t="str">
        <f>STOCK!E100</f>
        <v>Vestido tank tejido de canalé con cinturón</v>
      </c>
      <c r="D99" s="41" t="str">
        <f>STOCK!F100</f>
        <v>Talla XS</v>
      </c>
      <c r="E99" s="41" t="str">
        <f>STOCK!G100</f>
        <v>SHEIN</v>
      </c>
      <c r="F99" s="41" t="str">
        <f>STOCK!H100</f>
        <v>vestido;elegante;cinturón;ajustado</v>
      </c>
      <c r="G99" s="41">
        <f>STOCK!I100</f>
        <v>1</v>
      </c>
      <c r="H99" s="41" t="str">
        <f>STOCK!J100</f>
        <v>Pieza</v>
      </c>
      <c r="I99" s="41" t="str">
        <f>STOCK!K100</f>
        <v>https://github.com/uberboutique/whataform-repo/raw/main/pictures/V0022.jpg</v>
      </c>
      <c r="J99" s="41">
        <f>STOCK!L100</f>
        <v>0</v>
      </c>
      <c r="K99" s="41">
        <f>STOCK!M100</f>
        <v>30</v>
      </c>
      <c r="L99" s="41">
        <f>STOCK!N100</f>
        <v>0</v>
      </c>
      <c r="U99" s="41">
        <v>1</v>
      </c>
      <c r="V99" s="41">
        <f>STOCK!Q100</f>
        <v>1</v>
      </c>
      <c r="X99" s="41">
        <v>0</v>
      </c>
      <c r="Y99" s="41">
        <f t="shared" si="1"/>
        <v>1</v>
      </c>
      <c r="AG99" s="41" t="str">
        <f>STOCK!A100</f>
        <v>V0022</v>
      </c>
      <c r="AI99" s="41">
        <v>0</v>
      </c>
    </row>
    <row r="100" spans="1:35" x14ac:dyDescent="0.15">
      <c r="A100" s="41" t="str">
        <f>STOCK!C101</f>
        <v>PRODUCT</v>
      </c>
      <c r="B100" s="41" t="str">
        <f>STOCK!D101</f>
        <v>Vestidos</v>
      </c>
      <c r="C100" s="41" t="str">
        <f>STOCK!E101</f>
        <v>Vestido tank tejido de canalé con cinturón</v>
      </c>
      <c r="D100" s="41" t="str">
        <f>STOCK!F101</f>
        <v>Talla M</v>
      </c>
      <c r="E100" s="41" t="str">
        <f>STOCK!G101</f>
        <v>SHEIN</v>
      </c>
      <c r="F100" s="41" t="str">
        <f>STOCK!H101</f>
        <v>vestido;elegante;cinturón;ajustado</v>
      </c>
      <c r="G100" s="41">
        <f>STOCK!I101</f>
        <v>1</v>
      </c>
      <c r="H100" s="41" t="str">
        <f>STOCK!J101</f>
        <v>Pieza</v>
      </c>
      <c r="I100" s="41" t="str">
        <f>STOCK!K101</f>
        <v>https://github.com/uberboutique/whataform-repo/raw/main/pictures/V0023.jpg</v>
      </c>
      <c r="J100" s="41">
        <f>STOCK!L101</f>
        <v>0</v>
      </c>
      <c r="K100" s="41">
        <f>STOCK!M101</f>
        <v>30</v>
      </c>
      <c r="L100" s="41">
        <f>STOCK!N101</f>
        <v>0</v>
      </c>
      <c r="U100" s="41">
        <v>1</v>
      </c>
      <c r="V100" s="41">
        <f>STOCK!Q101</f>
        <v>1</v>
      </c>
      <c r="X100" s="41">
        <v>0</v>
      </c>
      <c r="Y100" s="41">
        <f t="shared" si="1"/>
        <v>1</v>
      </c>
      <c r="AG100" s="41" t="str">
        <f>STOCK!A101</f>
        <v>V0023</v>
      </c>
      <c r="AI100" s="41">
        <v>0</v>
      </c>
    </row>
    <row r="101" spans="1:35" x14ac:dyDescent="0.15">
      <c r="A101" s="41" t="str">
        <f>STOCK!C102</f>
        <v>PRODUCT</v>
      </c>
      <c r="B101" s="41" t="str">
        <f>STOCK!D102</f>
        <v>Vestidos</v>
      </c>
      <c r="C101" s="41" t="str">
        <f>STOCK!E102</f>
        <v>Vestido de cuello cuadrado de espalda abierta</v>
      </c>
      <c r="D101" s="41" t="str">
        <f>STOCK!F102</f>
        <v>Talla L</v>
      </c>
      <c r="E101" s="41" t="str">
        <f>STOCK!G102</f>
        <v>SHEIN</v>
      </c>
      <c r="F101" s="41" t="str">
        <f>STOCK!H102</f>
        <v>vestido corto;manga farol;rojo</v>
      </c>
      <c r="G101" s="41">
        <f>STOCK!I102</f>
        <v>1</v>
      </c>
      <c r="H101" s="41" t="str">
        <f>STOCK!J102</f>
        <v>Pieza</v>
      </c>
      <c r="I101" s="41" t="str">
        <f>STOCK!K102</f>
        <v>https://github.com/uberboutique/whataform-repo/raw/main/pictures/V0024.jpg</v>
      </c>
      <c r="J101" s="41">
        <f>STOCK!L102</f>
        <v>0</v>
      </c>
      <c r="K101" s="41">
        <f>STOCK!M102</f>
        <v>20</v>
      </c>
      <c r="L101" s="41">
        <f>STOCK!N102</f>
        <v>0</v>
      </c>
      <c r="U101" s="41">
        <v>1</v>
      </c>
      <c r="V101" s="41">
        <f>STOCK!Q102</f>
        <v>1</v>
      </c>
      <c r="X101" s="41">
        <v>0</v>
      </c>
      <c r="Y101" s="41">
        <f t="shared" si="1"/>
        <v>1</v>
      </c>
      <c r="AG101" s="41" t="str">
        <f>STOCK!A102</f>
        <v>V0024</v>
      </c>
      <c r="AI101" s="41">
        <v>0</v>
      </c>
    </row>
    <row r="102" spans="1:35" x14ac:dyDescent="0.15">
      <c r="A102" s="41" t="str">
        <f>STOCK!C103</f>
        <v>PRODUCT</v>
      </c>
      <c r="B102" s="41" t="str">
        <f>STOCK!D103</f>
        <v>Vestidos</v>
      </c>
      <c r="C102" s="41" t="str">
        <f>STOCK!E103</f>
        <v>Vestido de cuello cuadrado de espalda abierta</v>
      </c>
      <c r="D102" s="41" t="str">
        <f>STOCK!F103</f>
        <v>Talla M</v>
      </c>
      <c r="E102" s="41" t="str">
        <f>STOCK!G103</f>
        <v>SHEIN</v>
      </c>
      <c r="F102" s="41" t="str">
        <f>STOCK!H103</f>
        <v>vestido corto;manga farol;rojo</v>
      </c>
      <c r="G102" s="41">
        <f>STOCK!I103</f>
        <v>1</v>
      </c>
      <c r="H102" s="41" t="str">
        <f>STOCK!J103</f>
        <v>Pieza</v>
      </c>
      <c r="I102" s="41" t="str">
        <f>STOCK!K103</f>
        <v>https://github.com/uberboutique/whataform-repo/raw/main/pictures/V0025.jpg</v>
      </c>
      <c r="J102" s="41">
        <f>STOCK!L103</f>
        <v>0</v>
      </c>
      <c r="K102" s="41">
        <f>STOCK!M103</f>
        <v>20</v>
      </c>
      <c r="L102" s="41">
        <f>STOCK!N103</f>
        <v>0</v>
      </c>
      <c r="U102" s="41">
        <v>1</v>
      </c>
      <c r="V102" s="41">
        <f>STOCK!Q103</f>
        <v>2</v>
      </c>
      <c r="X102" s="41">
        <v>0</v>
      </c>
      <c r="Y102" s="41">
        <f t="shared" si="1"/>
        <v>1</v>
      </c>
      <c r="AG102" s="41" t="str">
        <f>STOCK!A103</f>
        <v>V0025</v>
      </c>
      <c r="AI102" s="41">
        <v>0</v>
      </c>
    </row>
    <row r="103" spans="1:35" x14ac:dyDescent="0.15">
      <c r="A103" s="41" t="str">
        <f>STOCK!C104</f>
        <v>PRODUCT</v>
      </c>
      <c r="B103" s="41" t="str">
        <f>STOCK!D104</f>
        <v>Blusas</v>
      </c>
      <c r="C103" s="41" t="str">
        <f>STOCK!E104</f>
        <v>Blusa de manga mariposa escote V</v>
      </c>
      <c r="D103" s="41" t="str">
        <f>STOCK!F104</f>
        <v>Talla M</v>
      </c>
      <c r="E103" s="41" t="str">
        <f>STOCK!G104</f>
        <v>SHEIN</v>
      </c>
      <c r="F103" s="41" t="str">
        <f>STOCK!H104</f>
        <v>blusa;manga larga;elegante</v>
      </c>
      <c r="G103" s="41">
        <f>STOCK!I104</f>
        <v>1</v>
      </c>
      <c r="H103" s="41" t="str">
        <f>STOCK!J104</f>
        <v>Pieza</v>
      </c>
      <c r="I103" s="41" t="str">
        <f>STOCK!K104</f>
        <v>https://github.com/uberboutique/whataform-repo/raw/main/pictures/B0011.jpg</v>
      </c>
      <c r="J103" s="41">
        <f>STOCK!L104</f>
        <v>0</v>
      </c>
      <c r="K103" s="41">
        <f>STOCK!M104</f>
        <v>14</v>
      </c>
      <c r="L103" s="41">
        <f>STOCK!N104</f>
        <v>0</v>
      </c>
      <c r="U103" s="41">
        <v>1</v>
      </c>
      <c r="V103" s="41">
        <f>STOCK!Q104</f>
        <v>1</v>
      </c>
      <c r="X103" s="41">
        <v>0</v>
      </c>
      <c r="Y103" s="41">
        <f t="shared" si="1"/>
        <v>1</v>
      </c>
      <c r="AG103" s="41" t="str">
        <f>STOCK!A104</f>
        <v>B0011</v>
      </c>
      <c r="AI103" s="41">
        <v>0</v>
      </c>
    </row>
    <row r="104" spans="1:35" x14ac:dyDescent="0.15">
      <c r="A104" s="41" t="str">
        <f>STOCK!C105</f>
        <v>PRODUCT</v>
      </c>
      <c r="B104" s="41" t="str">
        <f>STOCK!D105</f>
        <v>Blusas</v>
      </c>
      <c r="C104" s="41" t="str">
        <f>STOCK!E105</f>
        <v>Top con lentejuelas en contraste de manga con abertura</v>
      </c>
      <c r="D104" s="41" t="str">
        <f>STOCK!F105</f>
        <v>Talla L</v>
      </c>
      <c r="E104" s="41" t="str">
        <f>STOCK!G105</f>
        <v>SHEIN</v>
      </c>
      <c r="F104" s="41" t="str">
        <f>STOCK!H105</f>
        <v>blusa;manga larga;elegante</v>
      </c>
      <c r="G104" s="41">
        <f>STOCK!I105</f>
        <v>1</v>
      </c>
      <c r="H104" s="41" t="str">
        <f>STOCK!J105</f>
        <v>Pieza</v>
      </c>
      <c r="I104" s="41" t="str">
        <f>STOCK!K105</f>
        <v>https://github.com/uberboutique/whataform-repo/raw/main/pictures/B0012.jpg</v>
      </c>
      <c r="J104" s="41">
        <f>STOCK!L105</f>
        <v>0</v>
      </c>
      <c r="K104" s="41">
        <f>STOCK!M105</f>
        <v>14</v>
      </c>
      <c r="L104" s="41">
        <f>STOCK!N105</f>
        <v>0</v>
      </c>
      <c r="U104" s="41">
        <v>1</v>
      </c>
      <c r="V104" s="41">
        <f>STOCK!Q105</f>
        <v>1</v>
      </c>
      <c r="X104" s="41">
        <v>0</v>
      </c>
      <c r="Y104" s="41">
        <f t="shared" si="1"/>
        <v>1</v>
      </c>
      <c r="AG104" s="41" t="str">
        <f>STOCK!A105</f>
        <v>B0012</v>
      </c>
      <c r="AI104" s="41">
        <v>0</v>
      </c>
    </row>
    <row r="105" spans="1:35" x14ac:dyDescent="0.15">
      <c r="A105" s="41" t="str">
        <f>STOCK!C106</f>
        <v>PRODUCT</v>
      </c>
      <c r="B105" s="41" t="str">
        <f>STOCK!D106</f>
        <v>Vestidos</v>
      </c>
      <c r="C105" s="41" t="str">
        <f>STOCK!E106</f>
        <v>Vestido con abertura con botón floral de margarita</v>
      </c>
      <c r="D105" s="41" t="str">
        <f>STOCK!F106</f>
        <v>Talla XL</v>
      </c>
      <c r="E105" s="41" t="str">
        <f>STOCK!G106</f>
        <v>SHEIN</v>
      </c>
      <c r="F105" s="41" t="str">
        <f>STOCK!H106</f>
        <v>vestido;casual;azul;media pierna</v>
      </c>
      <c r="G105" s="41">
        <f>STOCK!I106</f>
        <v>1</v>
      </c>
      <c r="H105" s="41" t="str">
        <f>STOCK!J106</f>
        <v>Pieza</v>
      </c>
      <c r="I105" s="41" t="str">
        <f>STOCK!K106</f>
        <v>https://github.com/uberboutique/whataform-repo/raw/main/pictures/V0026.jpg</v>
      </c>
      <c r="J105" s="41">
        <f>STOCK!L106</f>
        <v>0</v>
      </c>
      <c r="K105" s="41">
        <f>STOCK!M106</f>
        <v>27</v>
      </c>
      <c r="L105" s="41">
        <f>STOCK!N106</f>
        <v>0</v>
      </c>
      <c r="U105" s="41">
        <v>1</v>
      </c>
      <c r="V105" s="41">
        <f>STOCK!Q106</f>
        <v>2</v>
      </c>
      <c r="X105" s="41">
        <v>0</v>
      </c>
      <c r="Y105" s="41">
        <f t="shared" si="1"/>
        <v>1</v>
      </c>
      <c r="AG105" s="41" t="str">
        <f>STOCK!A106</f>
        <v>V0026</v>
      </c>
      <c r="AI105" s="41">
        <v>0</v>
      </c>
    </row>
    <row r="106" spans="1:35" x14ac:dyDescent="0.15">
      <c r="A106" s="41" t="str">
        <f>STOCK!C107</f>
        <v>PRODUCT</v>
      </c>
      <c r="B106" s="41" t="str">
        <f>STOCK!D107</f>
        <v>Vestidos</v>
      </c>
      <c r="C106" s="41" t="str">
        <f>STOCK!E107</f>
        <v>Vestido con abertura con botón floral de margarita</v>
      </c>
      <c r="D106" s="41" t="str">
        <f>STOCK!F107</f>
        <v>Talla M</v>
      </c>
      <c r="E106" s="41" t="str">
        <f>STOCK!G107</f>
        <v>SHEIN</v>
      </c>
      <c r="F106" s="41" t="str">
        <f>STOCK!H107</f>
        <v>vestido;casual;azul;media pierna</v>
      </c>
      <c r="G106" s="41">
        <f>STOCK!I107</f>
        <v>1</v>
      </c>
      <c r="H106" s="41" t="str">
        <f>STOCK!J107</f>
        <v>Pieza</v>
      </c>
      <c r="I106" s="41" t="str">
        <f>STOCK!K107</f>
        <v>https://github.com/uberboutique/whataform-repo/raw/main/pictures/V0027.jpg</v>
      </c>
      <c r="J106" s="41">
        <f>STOCK!L107</f>
        <v>0</v>
      </c>
      <c r="K106" s="41">
        <f>STOCK!M107</f>
        <v>27</v>
      </c>
      <c r="L106" s="41">
        <f>STOCK!N107</f>
        <v>0</v>
      </c>
      <c r="U106" s="41">
        <v>1</v>
      </c>
      <c r="V106" s="41">
        <f>STOCK!Q107</f>
        <v>1</v>
      </c>
      <c r="X106" s="41">
        <v>0</v>
      </c>
      <c r="Y106" s="41">
        <f t="shared" si="1"/>
        <v>1</v>
      </c>
      <c r="AG106" s="41" t="str">
        <f>STOCK!A107</f>
        <v>V0027</v>
      </c>
      <c r="AI106" s="41">
        <v>0</v>
      </c>
    </row>
    <row r="107" spans="1:35" x14ac:dyDescent="0.15">
      <c r="A107" s="41" t="str">
        <f>STOCK!C108</f>
        <v>PRODUCT</v>
      </c>
      <c r="B107" s="41" t="str">
        <f>STOCK!D108</f>
        <v>Vestidos</v>
      </c>
      <c r="C107" s="41" t="str">
        <f>STOCK!E108</f>
        <v>Vestido con abertura con botón floral de margarita</v>
      </c>
      <c r="D107" s="41" t="str">
        <f>STOCK!F108</f>
        <v>Talla S</v>
      </c>
      <c r="E107" s="41" t="str">
        <f>STOCK!G108</f>
        <v>SHEIN</v>
      </c>
      <c r="F107" s="41" t="str">
        <f>STOCK!H108</f>
        <v>vestido;casual;azul;media pierna</v>
      </c>
      <c r="G107" s="41">
        <f>STOCK!I108</f>
        <v>1</v>
      </c>
      <c r="H107" s="41" t="str">
        <f>STOCK!J108</f>
        <v>Pieza</v>
      </c>
      <c r="I107" s="41" t="str">
        <f>STOCK!K108</f>
        <v>https://github.com/uberboutique/whataform-repo/raw/main/pictures/V0028.jpg</v>
      </c>
      <c r="J107" s="41">
        <f>STOCK!L108</f>
        <v>0</v>
      </c>
      <c r="K107" s="41">
        <f>STOCK!M108</f>
        <v>27</v>
      </c>
      <c r="L107" s="41">
        <f>STOCK!N108</f>
        <v>0</v>
      </c>
      <c r="U107" s="41">
        <v>1</v>
      </c>
      <c r="V107" s="41">
        <f>STOCK!Q108</f>
        <v>1</v>
      </c>
      <c r="X107" s="41">
        <v>0</v>
      </c>
      <c r="Y107" s="41">
        <f t="shared" si="1"/>
        <v>1</v>
      </c>
      <c r="AG107" s="41" t="str">
        <f>STOCK!A108</f>
        <v>V0028</v>
      </c>
      <c r="AI107" s="41">
        <v>0</v>
      </c>
    </row>
    <row r="108" spans="1:35" x14ac:dyDescent="0.15">
      <c r="A108" s="41" t="str">
        <f>STOCK!C109</f>
        <v>PRODUCT</v>
      </c>
      <c r="B108" s="41" t="str">
        <f>STOCK!D109</f>
        <v>Blusas</v>
      </c>
      <c r="C108" s="41" t="str">
        <f>STOCK!E109</f>
        <v>Top de espalda cruzada</v>
      </c>
      <c r="D108" s="41" t="str">
        <f>STOCK!F109</f>
        <v>Talla XS</v>
      </c>
      <c r="E108" s="41" t="str">
        <f>STOCK!G109</f>
        <v>SHEIN</v>
      </c>
      <c r="F108" s="41" t="str">
        <f>STOCK!H109</f>
        <v>blusa elegante;blanca;manga larga</v>
      </c>
      <c r="G108" s="41">
        <f>STOCK!I109</f>
        <v>1</v>
      </c>
      <c r="H108" s="41" t="str">
        <f>STOCK!J109</f>
        <v>Pieza</v>
      </c>
      <c r="I108" s="41" t="str">
        <f>STOCK!K109</f>
        <v>https://github.com/uberboutique/whataform-repo/raw/main/pictures/B0013.jpg</v>
      </c>
      <c r="J108" s="41">
        <f>STOCK!L109</f>
        <v>0</v>
      </c>
      <c r="K108" s="41">
        <f>STOCK!M109</f>
        <v>12</v>
      </c>
      <c r="L108" s="41">
        <f>STOCK!N109</f>
        <v>0</v>
      </c>
      <c r="U108" s="41">
        <v>1</v>
      </c>
      <c r="V108" s="41">
        <f>STOCK!Q109</f>
        <v>1</v>
      </c>
      <c r="X108" s="41">
        <v>0</v>
      </c>
      <c r="Y108" s="41">
        <f t="shared" si="1"/>
        <v>1</v>
      </c>
      <c r="AG108" s="41" t="str">
        <f>STOCK!A109</f>
        <v>B0013</v>
      </c>
      <c r="AI108" s="41">
        <v>0</v>
      </c>
    </row>
    <row r="109" spans="1:35" x14ac:dyDescent="0.15">
      <c r="A109" s="41" t="str">
        <f>STOCK!C110</f>
        <v>PRODUCT</v>
      </c>
      <c r="B109" s="41" t="str">
        <f>STOCK!D110</f>
        <v>Blusas</v>
      </c>
      <c r="C109" s="41" t="str">
        <f>STOCK!E110</f>
        <v>Top de espalda cruzada</v>
      </c>
      <c r="D109" s="41" t="str">
        <f>STOCK!F110</f>
        <v>Talla M</v>
      </c>
      <c r="E109" s="41" t="str">
        <f>STOCK!G110</f>
        <v>SHEIN</v>
      </c>
      <c r="F109" s="41" t="str">
        <f>STOCK!H110</f>
        <v>blusa elegante;blanca;manga larga</v>
      </c>
      <c r="G109" s="41">
        <f>STOCK!I110</f>
        <v>1</v>
      </c>
      <c r="H109" s="41" t="str">
        <f>STOCK!J110</f>
        <v>Pieza</v>
      </c>
      <c r="I109" s="41" t="str">
        <f>STOCK!K110</f>
        <v>https://github.com/uberboutique/whataform-repo/raw/main/pictures/B0014.jpg</v>
      </c>
      <c r="J109" s="41">
        <f>STOCK!L110</f>
        <v>0</v>
      </c>
      <c r="K109" s="41">
        <f>STOCK!M110</f>
        <v>12</v>
      </c>
      <c r="L109" s="41">
        <f>STOCK!N110</f>
        <v>0</v>
      </c>
      <c r="U109" s="41">
        <v>1</v>
      </c>
      <c r="V109" s="41">
        <f>STOCK!Q110</f>
        <v>1</v>
      </c>
      <c r="X109" s="41">
        <v>0</v>
      </c>
      <c r="Y109" s="41">
        <f t="shared" si="1"/>
        <v>1</v>
      </c>
      <c r="AG109" s="41" t="str">
        <f>STOCK!A110</f>
        <v>B0014</v>
      </c>
      <c r="AI109" s="41">
        <v>0</v>
      </c>
    </row>
    <row r="110" spans="1:35" x14ac:dyDescent="0.15">
      <c r="A110" s="41" t="str">
        <f>STOCK!C111</f>
        <v>PRODUCT</v>
      </c>
      <c r="B110" s="41" t="str">
        <f>STOCK!D111</f>
        <v>Blusas</v>
      </c>
      <c r="C110" s="41" t="str">
        <f>STOCK!E111</f>
        <v>Top unicolor de hombros con almohadilla</v>
      </c>
      <c r="D110" s="41" t="str">
        <f>STOCK!F111</f>
        <v>Talla S</v>
      </c>
      <c r="E110" s="41" t="str">
        <f>STOCK!G111</f>
        <v>SHEIN</v>
      </c>
      <c r="F110" s="41" t="str">
        <f>STOCK!H111</f>
        <v>blusa elegante;negra</v>
      </c>
      <c r="G110" s="41">
        <f>STOCK!I111</f>
        <v>1</v>
      </c>
      <c r="H110" s="41" t="str">
        <f>STOCK!J111</f>
        <v>Pieza</v>
      </c>
      <c r="I110" s="41" t="str">
        <f>STOCK!K111</f>
        <v>https://github.com/uberboutique/whataform-repo/raw/main/pictures/B0015.jpg</v>
      </c>
      <c r="J110" s="41">
        <f>STOCK!L111</f>
        <v>0</v>
      </c>
      <c r="K110" s="41">
        <f>STOCK!M111</f>
        <v>12</v>
      </c>
      <c r="L110" s="41">
        <f>STOCK!N111</f>
        <v>0</v>
      </c>
      <c r="U110" s="41">
        <v>1</v>
      </c>
      <c r="V110" s="41">
        <f>STOCK!Q111</f>
        <v>1</v>
      </c>
      <c r="X110" s="41">
        <v>0</v>
      </c>
      <c r="Y110" s="41">
        <f t="shared" si="1"/>
        <v>1</v>
      </c>
      <c r="AG110" s="41" t="str">
        <f>STOCK!A111</f>
        <v>B0015</v>
      </c>
      <c r="AI110" s="41">
        <v>0</v>
      </c>
    </row>
    <row r="111" spans="1:35" x14ac:dyDescent="0.15">
      <c r="A111" s="41" t="str">
        <f>STOCK!C112</f>
        <v>PRODUCT</v>
      </c>
      <c r="B111" s="41" t="str">
        <f>STOCK!D112</f>
        <v>Blusas</v>
      </c>
      <c r="C111" s="41" t="str">
        <f>STOCK!E112</f>
        <v>Blusas Botón Floral Casual</v>
      </c>
      <c r="D111" s="41" t="str">
        <f>STOCK!F112</f>
        <v>Talla S</v>
      </c>
      <c r="E111" s="41" t="str">
        <f>STOCK!G112</f>
        <v>SHEIN</v>
      </c>
      <c r="F111" s="41" t="str">
        <f>STOCK!H112</f>
        <v>blusa elegante;casual;bohemia;floreada;manga farol</v>
      </c>
      <c r="G111" s="41">
        <f>STOCK!I112</f>
        <v>1</v>
      </c>
      <c r="H111" s="41" t="str">
        <f>STOCK!J112</f>
        <v>Pieza</v>
      </c>
      <c r="I111" s="41" t="str">
        <f>STOCK!K112</f>
        <v>https://github.com/uberboutique/whataform-repo/raw/main/pictures/B0016.jpg</v>
      </c>
      <c r="J111" s="41">
        <f>STOCK!L112</f>
        <v>0</v>
      </c>
      <c r="K111" s="41">
        <f>STOCK!M112</f>
        <v>12</v>
      </c>
      <c r="L111" s="41">
        <f>STOCK!N112</f>
        <v>0</v>
      </c>
      <c r="U111" s="41">
        <v>1</v>
      </c>
      <c r="V111" s="41">
        <f>STOCK!Q112</f>
        <v>1</v>
      </c>
      <c r="X111" s="41">
        <v>0</v>
      </c>
      <c r="Y111" s="41">
        <f t="shared" si="1"/>
        <v>1</v>
      </c>
      <c r="AG111" s="41" t="str">
        <f>STOCK!A112</f>
        <v>B0016</v>
      </c>
      <c r="AI111" s="41">
        <v>0</v>
      </c>
    </row>
    <row r="112" spans="1:35" x14ac:dyDescent="0.15">
      <c r="A112" s="41" t="str">
        <f>STOCK!C113</f>
        <v>PRODUCT</v>
      </c>
      <c r="B112" s="41" t="str">
        <f>STOCK!D113</f>
        <v>Blusas</v>
      </c>
      <c r="C112" s="41" t="str">
        <f>STOCK!E113</f>
        <v>Blusas Botón Floral Casual</v>
      </c>
      <c r="D112" s="41" t="str">
        <f>STOCK!F113</f>
        <v>Talla M</v>
      </c>
      <c r="E112" s="41" t="str">
        <f>STOCK!G113</f>
        <v>SHEIN</v>
      </c>
      <c r="F112" s="41" t="str">
        <f>STOCK!H113</f>
        <v>blusa elegante;casual;bohemia;floreada;manga farol</v>
      </c>
      <c r="G112" s="41">
        <f>STOCK!I113</f>
        <v>1</v>
      </c>
      <c r="H112" s="41" t="str">
        <f>STOCK!J113</f>
        <v>Pieza</v>
      </c>
      <c r="I112" s="41" t="str">
        <f>STOCK!K113</f>
        <v>https://github.com/uberboutique/whataform-repo/raw/main/pictures/B0017.jpg</v>
      </c>
      <c r="J112" s="41">
        <f>STOCK!L113</f>
        <v>0</v>
      </c>
      <c r="K112" s="41">
        <f>STOCK!M113</f>
        <v>12</v>
      </c>
      <c r="L112" s="41">
        <f>STOCK!N113</f>
        <v>0</v>
      </c>
      <c r="U112" s="41">
        <v>1</v>
      </c>
      <c r="V112" s="41">
        <f>STOCK!Q113</f>
        <v>1</v>
      </c>
      <c r="X112" s="41">
        <v>0</v>
      </c>
      <c r="Y112" s="41">
        <f t="shared" si="1"/>
        <v>1</v>
      </c>
      <c r="AG112" s="41" t="str">
        <f>STOCK!A113</f>
        <v>B0017</v>
      </c>
      <c r="AI112" s="41">
        <v>0</v>
      </c>
    </row>
    <row r="113" spans="1:35" x14ac:dyDescent="0.15">
      <c r="A113" s="41" t="str">
        <f>STOCK!C114</f>
        <v>PRODUCT</v>
      </c>
      <c r="B113" s="41" t="str">
        <f>STOCK!D114</f>
        <v>Blusas</v>
      </c>
      <c r="C113" s="41" t="str">
        <f>STOCK!E114</f>
        <v>Blusas Botón Floral Casual</v>
      </c>
      <c r="D113" s="41" t="str">
        <f>STOCK!F114</f>
        <v>Talla L</v>
      </c>
      <c r="E113" s="41" t="str">
        <f>STOCK!G114</f>
        <v>SHEIN</v>
      </c>
      <c r="F113" s="41" t="str">
        <f>STOCK!H114</f>
        <v>blusa elegante;casual;bohemia;floreada;manga farol</v>
      </c>
      <c r="G113" s="41">
        <f>STOCK!I114</f>
        <v>1</v>
      </c>
      <c r="H113" s="41" t="str">
        <f>STOCK!J114</f>
        <v>Pieza</v>
      </c>
      <c r="I113" s="41" t="str">
        <f>STOCK!K114</f>
        <v>https://github.com/uberboutique/whataform-repo/raw/main/pictures/B0018.jpg</v>
      </c>
      <c r="J113" s="41">
        <f>STOCK!L114</f>
        <v>0</v>
      </c>
      <c r="K113" s="41">
        <f>STOCK!M114</f>
        <v>12</v>
      </c>
      <c r="L113" s="41">
        <f>STOCK!N114</f>
        <v>0</v>
      </c>
      <c r="U113" s="41">
        <v>1</v>
      </c>
      <c r="V113" s="41">
        <f>STOCK!Q114</f>
        <v>1</v>
      </c>
      <c r="X113" s="41">
        <v>0</v>
      </c>
      <c r="Y113" s="41">
        <f t="shared" si="1"/>
        <v>1</v>
      </c>
      <c r="AG113" s="41" t="str">
        <f>STOCK!A114</f>
        <v>B0018</v>
      </c>
      <c r="AI113" s="41">
        <v>0</v>
      </c>
    </row>
    <row r="114" spans="1:35" x14ac:dyDescent="0.15">
      <c r="A114" s="41" t="str">
        <f>STOCK!C115</f>
        <v>PRODUCT</v>
      </c>
      <c r="B114" s="41" t="str">
        <f>STOCK!D115</f>
        <v>Vestidos</v>
      </c>
      <c r="C114" s="41" t="str">
        <f>STOCK!E115</f>
        <v>Vestido de  lunares de cintura con cordó</v>
      </c>
      <c r="D114" s="41" t="str">
        <f>STOCK!F115</f>
        <v>Talla S</v>
      </c>
      <c r="E114" s="41" t="str">
        <f>STOCK!G115</f>
        <v>SHEIN</v>
      </c>
      <c r="F114" s="41" t="str">
        <f>STOCK!H115</f>
        <v>vestido casual;tirantes;puntos</v>
      </c>
      <c r="G114" s="41">
        <f>STOCK!I115</f>
        <v>1</v>
      </c>
      <c r="H114" s="41" t="str">
        <f>STOCK!J115</f>
        <v>Pieza</v>
      </c>
      <c r="I114" s="41" t="str">
        <f>STOCK!K115</f>
        <v>https://github.com/uberboutique/whataform-repo/raw/main/pictures/V0029.jpg</v>
      </c>
      <c r="J114" s="41">
        <f>STOCK!L115</f>
        <v>0</v>
      </c>
      <c r="K114" s="41">
        <f>STOCK!M115</f>
        <v>28</v>
      </c>
      <c r="L114" s="41">
        <f>STOCK!N115</f>
        <v>0</v>
      </c>
      <c r="U114" s="41">
        <v>1</v>
      </c>
      <c r="V114" s="41">
        <f>STOCK!Q115</f>
        <v>1</v>
      </c>
      <c r="X114" s="41">
        <v>0</v>
      </c>
      <c r="Y114" s="41">
        <f t="shared" si="1"/>
        <v>1</v>
      </c>
      <c r="AG114" s="41" t="str">
        <f>STOCK!A115</f>
        <v>V0029</v>
      </c>
      <c r="AI114" s="41">
        <v>0</v>
      </c>
    </row>
    <row r="115" spans="1:35" x14ac:dyDescent="0.15">
      <c r="A115" s="41" t="str">
        <f>STOCK!C116</f>
        <v>PRODUCT</v>
      </c>
      <c r="B115" s="41" t="str">
        <f>STOCK!D116</f>
        <v>Vestidos</v>
      </c>
      <c r="C115" s="41" t="str">
        <f>STOCK!E116</f>
        <v>Vestido Malla en contraste Lunares Elegante</v>
      </c>
      <c r="D115" s="41" t="str">
        <f>STOCK!F116</f>
        <v>Talla M</v>
      </c>
      <c r="E115" s="41" t="str">
        <f>STOCK!G116</f>
        <v>SHEIN</v>
      </c>
      <c r="F115" s="41" t="str">
        <f>STOCK!H116</f>
        <v>vestido elegante;largo;ajustado;evento;transparente</v>
      </c>
      <c r="G115" s="41">
        <f>STOCK!I116</f>
        <v>1</v>
      </c>
      <c r="H115" s="41" t="str">
        <f>STOCK!J116</f>
        <v>Pieza</v>
      </c>
      <c r="I115" s="41" t="str">
        <f>STOCK!K116</f>
        <v>https://github.com/uberboutique/whataform-repo/raw/main/pictures/V0030.jpg</v>
      </c>
      <c r="J115" s="41">
        <f>STOCK!L116</f>
        <v>0</v>
      </c>
      <c r="K115" s="41">
        <f>STOCK!M116</f>
        <v>25</v>
      </c>
      <c r="L115" s="41">
        <f>STOCK!N116</f>
        <v>0</v>
      </c>
      <c r="U115" s="41">
        <v>1</v>
      </c>
      <c r="V115" s="41">
        <f>STOCK!Q116</f>
        <v>1</v>
      </c>
      <c r="X115" s="41">
        <v>0</v>
      </c>
      <c r="Y115" s="41">
        <f t="shared" si="1"/>
        <v>1</v>
      </c>
      <c r="AG115" s="41" t="str">
        <f>STOCK!A116</f>
        <v>V0030</v>
      </c>
      <c r="AI115" s="41">
        <v>0</v>
      </c>
    </row>
    <row r="116" spans="1:35" x14ac:dyDescent="0.15">
      <c r="A116" s="41" t="str">
        <f>STOCK!C117</f>
        <v>PRODUCT</v>
      </c>
      <c r="B116" s="41" t="str">
        <f>STOCK!D117</f>
        <v>Vestidos</v>
      </c>
      <c r="C116" s="41" t="str">
        <f>STOCK!E117</f>
        <v>Vestido Malla en contraste Lunares Elegante</v>
      </c>
      <c r="D116" s="41" t="str">
        <f>STOCK!F117</f>
        <v>Talla S</v>
      </c>
      <c r="E116" s="41" t="str">
        <f>STOCK!G117</f>
        <v>SHEIN</v>
      </c>
      <c r="F116" s="41" t="str">
        <f>STOCK!H117</f>
        <v>vestido elegante;largo;ajustado;evento;transparente</v>
      </c>
      <c r="G116" s="41">
        <f>STOCK!I117</f>
        <v>1</v>
      </c>
      <c r="H116" s="41" t="str">
        <f>STOCK!J117</f>
        <v>Pieza</v>
      </c>
      <c r="I116" s="41" t="str">
        <f>STOCK!K117</f>
        <v>https://github.com/uberboutique/whataform-repo/raw/main/pictures/V0031.jpg</v>
      </c>
      <c r="J116" s="41">
        <f>STOCK!L117</f>
        <v>0</v>
      </c>
      <c r="K116" s="41">
        <f>STOCK!M117</f>
        <v>25</v>
      </c>
      <c r="L116" s="41">
        <f>STOCK!N117</f>
        <v>0</v>
      </c>
      <c r="U116" s="41">
        <v>1</v>
      </c>
      <c r="V116" s="41">
        <f>STOCK!Q117</f>
        <v>1</v>
      </c>
      <c r="X116" s="41">
        <v>0</v>
      </c>
      <c r="Y116" s="41">
        <f t="shared" si="1"/>
        <v>1</v>
      </c>
      <c r="AG116" s="41" t="str">
        <f>STOCK!A117</f>
        <v>V0031</v>
      </c>
      <c r="AI116" s="41">
        <v>0</v>
      </c>
    </row>
    <row r="117" spans="1:35" x14ac:dyDescent="0.15">
      <c r="A117" s="41" t="str">
        <f>STOCK!C118</f>
        <v>PRODUCT</v>
      </c>
      <c r="B117" s="41" t="str">
        <f>STOCK!D118</f>
        <v>Vestidos</v>
      </c>
      <c r="C117" s="41" t="str">
        <f>STOCK!E118</f>
        <v>Vestido camiseta bajo con abertura</v>
      </c>
      <c r="D117" s="41" t="str">
        <f>STOCK!F118</f>
        <v>Talla M</v>
      </c>
      <c r="E117" s="41" t="str">
        <f>STOCK!G118</f>
        <v>SHEIN</v>
      </c>
      <c r="F117" s="41" t="str">
        <f>STOCK!H118</f>
        <v>vestido;casual;negro;pullover;media pierna</v>
      </c>
      <c r="G117" s="41">
        <f>STOCK!I118</f>
        <v>1</v>
      </c>
      <c r="H117" s="41" t="str">
        <f>STOCK!J118</f>
        <v>Pieza</v>
      </c>
      <c r="I117" s="41" t="str">
        <f>STOCK!K118</f>
        <v>https://github.com/uberboutique/whataform-repo/raw/main/pictures/V0032.jpg</v>
      </c>
      <c r="J117" s="41">
        <f>STOCK!L118</f>
        <v>0</v>
      </c>
      <c r="K117" s="41">
        <f>STOCK!M118</f>
        <v>23</v>
      </c>
      <c r="L117" s="41">
        <f>STOCK!N118</f>
        <v>0</v>
      </c>
      <c r="U117" s="41">
        <v>1</v>
      </c>
      <c r="V117" s="41">
        <f>STOCK!Q118</f>
        <v>1</v>
      </c>
      <c r="X117" s="41">
        <v>0</v>
      </c>
      <c r="Y117" s="41">
        <f t="shared" si="1"/>
        <v>1</v>
      </c>
      <c r="AG117" s="41" t="str">
        <f>STOCK!A118</f>
        <v>V0032</v>
      </c>
      <c r="AI117" s="41">
        <v>0</v>
      </c>
    </row>
    <row r="118" spans="1:35" x14ac:dyDescent="0.15">
      <c r="A118" s="41" t="str">
        <f>STOCK!C119</f>
        <v>PRODUCT</v>
      </c>
      <c r="B118" s="41" t="str">
        <f>STOCK!D119</f>
        <v>Vestidos</v>
      </c>
      <c r="C118" s="41" t="str">
        <f>STOCK!E119</f>
        <v>Vestido camiseta bajo con abertura</v>
      </c>
      <c r="D118" s="41" t="str">
        <f>STOCK!F119</f>
        <v>Talla S</v>
      </c>
      <c r="E118" s="41" t="str">
        <f>STOCK!G119</f>
        <v>SHEIN</v>
      </c>
      <c r="F118" s="41" t="str">
        <f>STOCK!H119</f>
        <v>vestido;casual;negro;pullover;media pierna</v>
      </c>
      <c r="G118" s="41">
        <f>STOCK!I119</f>
        <v>1</v>
      </c>
      <c r="H118" s="41" t="str">
        <f>STOCK!J119</f>
        <v>Pieza</v>
      </c>
      <c r="I118" s="41" t="str">
        <f>STOCK!K119</f>
        <v>https://github.com/uberboutique/whataform-repo/raw/main/pictures/V0033.jpg</v>
      </c>
      <c r="J118" s="41">
        <f>STOCK!L119</f>
        <v>0</v>
      </c>
      <c r="K118" s="41">
        <f>STOCK!M119</f>
        <v>23</v>
      </c>
      <c r="L118" s="41">
        <f>STOCK!N119</f>
        <v>0</v>
      </c>
      <c r="U118" s="41">
        <v>1</v>
      </c>
      <c r="V118" s="41">
        <f>STOCK!Q119</f>
        <v>1</v>
      </c>
      <c r="X118" s="41">
        <v>0</v>
      </c>
      <c r="Y118" s="41">
        <f t="shared" si="1"/>
        <v>1</v>
      </c>
      <c r="AG118" s="41" t="str">
        <f>STOCK!A119</f>
        <v>V0033</v>
      </c>
      <c r="AI118" s="41">
        <v>0</v>
      </c>
    </row>
    <row r="119" spans="1:35" x14ac:dyDescent="0.15">
      <c r="A119" s="41" t="str">
        <f>STOCK!C120</f>
        <v>PRODUCT</v>
      </c>
      <c r="B119" s="41" t="str">
        <f>STOCK!D120</f>
        <v>Vestidos</v>
      </c>
      <c r="C119" s="41" t="str">
        <f>STOCK!E120</f>
        <v>Vestido camiseta bajo con abertura</v>
      </c>
      <c r="D119" s="41" t="str">
        <f>STOCK!F120</f>
        <v>Talla M</v>
      </c>
      <c r="E119" s="41" t="str">
        <f>STOCK!G120</f>
        <v>SHEIN</v>
      </c>
      <c r="F119" s="41" t="str">
        <f>STOCK!H120</f>
        <v>vestido;casual;naranja;pullover;media pierna</v>
      </c>
      <c r="G119" s="41">
        <f>STOCK!I120</f>
        <v>1</v>
      </c>
      <c r="H119" s="41" t="str">
        <f>STOCK!J120</f>
        <v>Pieza</v>
      </c>
      <c r="I119" s="41" t="str">
        <f>STOCK!K120</f>
        <v>https://github.com/uberboutique/whataform-repo/raw/main/pictures/V0034.jpg</v>
      </c>
      <c r="J119" s="41">
        <f>STOCK!L120</f>
        <v>0</v>
      </c>
      <c r="K119" s="41">
        <f>STOCK!M120</f>
        <v>23</v>
      </c>
      <c r="L119" s="41">
        <f>STOCK!N120</f>
        <v>0</v>
      </c>
      <c r="U119" s="41">
        <v>1</v>
      </c>
      <c r="V119" s="41">
        <f>STOCK!Q120</f>
        <v>1</v>
      </c>
      <c r="X119" s="41">
        <v>0</v>
      </c>
      <c r="Y119" s="41">
        <f t="shared" si="1"/>
        <v>1</v>
      </c>
      <c r="AG119" s="41" t="str">
        <f>STOCK!A120</f>
        <v>V0034</v>
      </c>
      <c r="AI119" s="41">
        <v>0</v>
      </c>
    </row>
    <row r="120" spans="1:35" x14ac:dyDescent="0.15">
      <c r="A120" s="41" t="str">
        <f>STOCK!C121</f>
        <v>PRODUCT</v>
      </c>
      <c r="B120" s="41" t="str">
        <f>STOCK!D121</f>
        <v>Vestidos</v>
      </c>
      <c r="C120" s="41" t="str">
        <f>STOCK!E121</f>
        <v>Vestido camiseta bajo con abertura</v>
      </c>
      <c r="D120" s="41" t="str">
        <f>STOCK!F121</f>
        <v>Talla S</v>
      </c>
      <c r="E120" s="41" t="str">
        <f>STOCK!G121</f>
        <v>SHEIN</v>
      </c>
      <c r="F120" s="41" t="str">
        <f>STOCK!H121</f>
        <v>vestido;casual;naranja;pullover;media pierna</v>
      </c>
      <c r="G120" s="41">
        <f>STOCK!I121</f>
        <v>1</v>
      </c>
      <c r="H120" s="41" t="str">
        <f>STOCK!J121</f>
        <v>Pieza</v>
      </c>
      <c r="I120" s="41" t="str">
        <f>STOCK!K121</f>
        <v>https://github.com/uberboutique/whataform-repo/raw/main/pictures/V0035.jpg</v>
      </c>
      <c r="J120" s="41">
        <f>STOCK!L121</f>
        <v>0</v>
      </c>
      <c r="K120" s="41">
        <f>STOCK!M121</f>
        <v>23</v>
      </c>
      <c r="L120" s="41">
        <f>STOCK!N121</f>
        <v>0</v>
      </c>
      <c r="U120" s="41">
        <v>1</v>
      </c>
      <c r="V120" s="41">
        <f>STOCK!Q121</f>
        <v>1</v>
      </c>
      <c r="X120" s="41">
        <v>0</v>
      </c>
      <c r="Y120" s="41">
        <f t="shared" si="1"/>
        <v>1</v>
      </c>
      <c r="AG120" s="41" t="str">
        <f>STOCK!A121</f>
        <v>V0035</v>
      </c>
      <c r="AI120" s="41">
        <v>0</v>
      </c>
    </row>
    <row r="121" spans="1:35" x14ac:dyDescent="0.15">
      <c r="A121" s="41" t="str">
        <f>STOCK!C122</f>
        <v>PRODUCT</v>
      </c>
      <c r="B121" s="41" t="str">
        <f>STOCK!D122</f>
        <v>Faldas</v>
      </c>
      <c r="C121" s="41" t="str">
        <f>STOCK!E122</f>
        <v>Falda de muslo con abertura material</v>
      </c>
      <c r="D121" s="41" t="str">
        <f>STOCK!F122</f>
        <v>Talla XS</v>
      </c>
      <c r="E121" s="41" t="str">
        <f>STOCK!G122</f>
        <v>SHEIN</v>
      </c>
      <c r="F121" s="41" t="str">
        <f>STOCK!H122</f>
        <v>falda;saya;elegante;vinyl</v>
      </c>
      <c r="G121" s="41">
        <f>STOCK!I122</f>
        <v>1</v>
      </c>
      <c r="H121" s="41" t="str">
        <f>STOCK!J122</f>
        <v>Pieza</v>
      </c>
      <c r="I121" s="41" t="str">
        <f>STOCK!K122</f>
        <v>https://github.com/uberboutique/whataform-repo/raw/main/pictures/P0012.jpg</v>
      </c>
      <c r="J121" s="41">
        <f>STOCK!L122</f>
        <v>0</v>
      </c>
      <c r="K121" s="41">
        <f>STOCK!M122</f>
        <v>25</v>
      </c>
      <c r="L121" s="41">
        <f>STOCK!N122</f>
        <v>0</v>
      </c>
      <c r="U121" s="41">
        <v>1</v>
      </c>
      <c r="V121" s="41">
        <f>STOCK!Q122</f>
        <v>1</v>
      </c>
      <c r="X121" s="41">
        <v>0</v>
      </c>
      <c r="Y121" s="41">
        <f t="shared" si="1"/>
        <v>1</v>
      </c>
      <c r="AG121" s="41" t="str">
        <f>STOCK!A122</f>
        <v>P0012</v>
      </c>
      <c r="AI121" s="41">
        <v>0</v>
      </c>
    </row>
    <row r="122" spans="1:35" x14ac:dyDescent="0.15">
      <c r="A122" s="41" t="str">
        <f>STOCK!C123</f>
        <v>PRODUCT</v>
      </c>
      <c r="B122" s="41" t="str">
        <f>STOCK!D123</f>
        <v>Blusas</v>
      </c>
      <c r="C122" s="41" t="str">
        <f>STOCK!E123</f>
        <v>Top de cuello V media manga</v>
      </c>
      <c r="D122" s="41" t="str">
        <f>STOCK!F123</f>
        <v>Talla XXL</v>
      </c>
      <c r="E122" s="41" t="str">
        <f>STOCK!G123</f>
        <v>SHEIN</v>
      </c>
      <c r="F122" s="41" t="str">
        <f>STOCK!H123</f>
        <v>blusa;extra grande;rojo</v>
      </c>
      <c r="G122" s="41">
        <f>STOCK!I123</f>
        <v>1</v>
      </c>
      <c r="H122" s="41" t="str">
        <f>STOCK!J123</f>
        <v>Pieza</v>
      </c>
      <c r="I122" s="41" t="str">
        <f>STOCK!K123</f>
        <v>https://github.com/uberboutique/whataform-repo/raw/main/pictures/B0019.jpg</v>
      </c>
      <c r="J122" s="41">
        <f>STOCK!L123</f>
        <v>0</v>
      </c>
      <c r="K122" s="41">
        <f>STOCK!M123</f>
        <v>12</v>
      </c>
      <c r="L122" s="41">
        <f>STOCK!N123</f>
        <v>0</v>
      </c>
      <c r="U122" s="41">
        <v>1</v>
      </c>
      <c r="V122" s="41">
        <f>STOCK!Q123</f>
        <v>1</v>
      </c>
      <c r="X122" s="41">
        <v>0</v>
      </c>
      <c r="Y122" s="41">
        <f t="shared" si="1"/>
        <v>1</v>
      </c>
      <c r="AG122" s="41" t="str">
        <f>STOCK!A123</f>
        <v>B0019</v>
      </c>
      <c r="AI122" s="41">
        <v>0</v>
      </c>
    </row>
    <row r="123" spans="1:35" x14ac:dyDescent="0.15">
      <c r="A123" s="41" t="str">
        <f>STOCK!C124</f>
        <v>PRODUCT</v>
      </c>
      <c r="B123" s="41" t="str">
        <f>STOCK!D124</f>
        <v>Conjuntos</v>
      </c>
      <c r="C123" s="41" t="str">
        <f>STOCK!E124</f>
        <v>Conjunto con estampado de cuadros ribete en contrast</v>
      </c>
      <c r="D123" s="41" t="str">
        <f>STOCK!F124</f>
        <v>Talla XS</v>
      </c>
      <c r="E123" s="41" t="str">
        <f>STOCK!G124</f>
        <v>SHEIN</v>
      </c>
      <c r="F123" s="41" t="str">
        <f>STOCK!H124</f>
        <v>conjunto;moda;pantalón;cuadros</v>
      </c>
      <c r="G123" s="41">
        <f>STOCK!I124</f>
        <v>1</v>
      </c>
      <c r="H123" s="41" t="str">
        <f>STOCK!J124</f>
        <v>Pieza</v>
      </c>
      <c r="I123" s="41" t="str">
        <f>STOCK!K124</f>
        <v>https://github.com/uberboutique/whataform-repo/raw/main/pictures/C0001.jpg</v>
      </c>
      <c r="J123" s="41">
        <f>STOCK!L124</f>
        <v>0</v>
      </c>
      <c r="K123" s="41">
        <f>STOCK!M124</f>
        <v>30</v>
      </c>
      <c r="L123" s="41">
        <f>STOCK!N124</f>
        <v>0</v>
      </c>
      <c r="U123" s="41">
        <v>1</v>
      </c>
      <c r="V123" s="41">
        <f>STOCK!Q124</f>
        <v>1</v>
      </c>
      <c r="X123" s="41">
        <v>0</v>
      </c>
      <c r="Y123" s="41">
        <f t="shared" si="1"/>
        <v>1</v>
      </c>
      <c r="AG123" s="41" t="str">
        <f>STOCK!A124</f>
        <v>C0001</v>
      </c>
      <c r="AI123" s="41">
        <v>0</v>
      </c>
    </row>
    <row r="124" spans="1:35" x14ac:dyDescent="0.15">
      <c r="A124" s="41" t="str">
        <f>STOCK!C125</f>
        <v>PRODUCT</v>
      </c>
      <c r="B124" s="41" t="str">
        <f>STOCK!D125</f>
        <v>Vestidos</v>
      </c>
      <c r="C124" s="41" t="str">
        <f>STOCK!E125</f>
        <v>Vestido lápiz de manga con malla fina</v>
      </c>
      <c r="D124" s="41" t="str">
        <f>STOCK!F125</f>
        <v>Talla S</v>
      </c>
      <c r="E124" s="41" t="str">
        <f>STOCK!G125</f>
        <v>SHEIN</v>
      </c>
      <c r="F124" s="41" t="str">
        <f>STOCK!H125</f>
        <v>vestido;elegante;negro;malla;transparente</v>
      </c>
      <c r="G124" s="41">
        <f>STOCK!I125</f>
        <v>1</v>
      </c>
      <c r="H124" s="41" t="str">
        <f>STOCK!J125</f>
        <v>Pieza</v>
      </c>
      <c r="I124" s="41" t="str">
        <f>STOCK!K125</f>
        <v>https://github.com/uberboutique/whataform-repo/raw/main/pictures/V0036.jpg</v>
      </c>
      <c r="J124" s="41">
        <f>STOCK!L125</f>
        <v>0</v>
      </c>
      <c r="K124" s="41">
        <f>STOCK!M125</f>
        <v>22</v>
      </c>
      <c r="L124" s="41">
        <f>STOCK!N125</f>
        <v>0</v>
      </c>
      <c r="U124" s="41">
        <v>1</v>
      </c>
      <c r="V124" s="41">
        <f>STOCK!Q125</f>
        <v>2</v>
      </c>
      <c r="X124" s="41">
        <v>0</v>
      </c>
      <c r="Y124" s="41">
        <f t="shared" si="1"/>
        <v>1</v>
      </c>
      <c r="AG124" s="41" t="str">
        <f>STOCK!A125</f>
        <v>V0036</v>
      </c>
      <c r="AI124" s="41">
        <v>0</v>
      </c>
    </row>
    <row r="125" spans="1:35" x14ac:dyDescent="0.15">
      <c r="A125" s="41" t="str">
        <f>STOCK!C126</f>
        <v>PRODUCT</v>
      </c>
      <c r="B125" s="41" t="str">
        <f>STOCK!D126</f>
        <v>Conjuntos</v>
      </c>
      <c r="C125" s="41" t="str">
        <f>STOCK!E126</f>
        <v>Conjunto de cuello profundo con girante delantero con falda</v>
      </c>
      <c r="D125" s="41" t="str">
        <f>STOCK!F126</f>
        <v>Talla S</v>
      </c>
      <c r="E125" s="41" t="str">
        <f>STOCK!G126</f>
        <v>SHEIN</v>
      </c>
      <c r="F125" s="41" t="str">
        <f>STOCK!H126</f>
        <v>conjunto;verano;blanco;falda;top</v>
      </c>
      <c r="G125" s="41">
        <f>STOCK!I126</f>
        <v>1</v>
      </c>
      <c r="H125" s="41" t="str">
        <f>STOCK!J126</f>
        <v>Pieza</v>
      </c>
      <c r="I125" s="41" t="str">
        <f>STOCK!K126</f>
        <v>https://github.com/uberboutique/whataform-repo/raw/main/pictures/C0002.jpg</v>
      </c>
      <c r="J125" s="41">
        <f>STOCK!L126</f>
        <v>0</v>
      </c>
      <c r="K125" s="41">
        <f>STOCK!M126</f>
        <v>25</v>
      </c>
      <c r="L125" s="41">
        <f>STOCK!N126</f>
        <v>0</v>
      </c>
      <c r="U125" s="41">
        <v>1</v>
      </c>
      <c r="V125" s="41">
        <f>STOCK!Q126</f>
        <v>1</v>
      </c>
      <c r="X125" s="41">
        <v>0</v>
      </c>
      <c r="Y125" s="41">
        <f t="shared" si="1"/>
        <v>1</v>
      </c>
      <c r="AG125" s="41" t="str">
        <f>STOCK!A126</f>
        <v>C0002</v>
      </c>
      <c r="AI125" s="41">
        <v>0</v>
      </c>
    </row>
    <row r="126" spans="1:35" x14ac:dyDescent="0.15">
      <c r="A126" s="41" t="str">
        <f>STOCK!C127</f>
        <v>PRODUCT</v>
      </c>
      <c r="B126" s="41" t="str">
        <f>STOCK!D127</f>
        <v>Conjuntos</v>
      </c>
      <c r="C126" s="41" t="str">
        <f>STOCK!E127</f>
        <v>Conjunto de cuello profundo con girante delantero con falda</v>
      </c>
      <c r="D126" s="41" t="str">
        <f>STOCK!F127</f>
        <v>Talla M</v>
      </c>
      <c r="E126" s="41" t="str">
        <f>STOCK!G127</f>
        <v>SHEIN</v>
      </c>
      <c r="F126" s="41" t="str">
        <f>STOCK!H127</f>
        <v>conjunto;verano;blanco;falda;top</v>
      </c>
      <c r="G126" s="41">
        <f>STOCK!I127</f>
        <v>1</v>
      </c>
      <c r="H126" s="41" t="str">
        <f>STOCK!J127</f>
        <v>Pieza</v>
      </c>
      <c r="I126" s="41" t="str">
        <f>STOCK!K127</f>
        <v>https://github.com/uberboutique/whataform-repo/raw/main/pictures/C0003.jpg</v>
      </c>
      <c r="J126" s="41">
        <f>STOCK!L127</f>
        <v>0</v>
      </c>
      <c r="K126" s="41">
        <f>STOCK!M127</f>
        <v>25</v>
      </c>
      <c r="L126" s="41">
        <f>STOCK!N127</f>
        <v>0</v>
      </c>
      <c r="U126" s="41">
        <v>1</v>
      </c>
      <c r="V126" s="41">
        <f>STOCK!Q127</f>
        <v>1</v>
      </c>
      <c r="X126" s="41">
        <v>0</v>
      </c>
      <c r="Y126" s="41">
        <f t="shared" si="1"/>
        <v>1</v>
      </c>
      <c r="AG126" s="41" t="str">
        <f>STOCK!A127</f>
        <v>C0003</v>
      </c>
      <c r="AI126" s="41">
        <v>0</v>
      </c>
    </row>
    <row r="127" spans="1:35" x14ac:dyDescent="0.15">
      <c r="A127" s="41" t="str">
        <f>STOCK!C128</f>
        <v>PRODUCT</v>
      </c>
      <c r="B127" s="41" t="str">
        <f>STOCK!D128</f>
        <v>Conjuntos</v>
      </c>
      <c r="C127" s="41" t="str">
        <f>STOCK!E128</f>
        <v xml:space="preserve"> Conjunto top de canalé con falda</v>
      </c>
      <c r="D127" s="41" t="str">
        <f>STOCK!F128</f>
        <v>Talla S</v>
      </c>
      <c r="E127" s="41" t="str">
        <f>STOCK!G128</f>
        <v>SHEIN</v>
      </c>
      <c r="F127" s="41" t="str">
        <f>STOCK!H128</f>
        <v>conjunto;negro;falda;saya;elegante</v>
      </c>
      <c r="G127" s="41">
        <f>STOCK!I128</f>
        <v>1</v>
      </c>
      <c r="H127" s="41" t="str">
        <f>STOCK!J128</f>
        <v>Pieza</v>
      </c>
      <c r="I127" s="41" t="str">
        <f>STOCK!K128</f>
        <v>https://github.com/uberboutique/whataform-repo/raw/main/pictures/C0004.jpg</v>
      </c>
      <c r="J127" s="41">
        <f>STOCK!L128</f>
        <v>0</v>
      </c>
      <c r="K127" s="41">
        <f>STOCK!M128</f>
        <v>25</v>
      </c>
      <c r="L127" s="41">
        <f>STOCK!N128</f>
        <v>0</v>
      </c>
      <c r="U127" s="41">
        <v>1</v>
      </c>
      <c r="V127" s="41">
        <f>STOCK!Q128</f>
        <v>1</v>
      </c>
      <c r="X127" s="41">
        <v>0</v>
      </c>
      <c r="Y127" s="41">
        <f t="shared" si="1"/>
        <v>1</v>
      </c>
      <c r="AG127" s="41" t="str">
        <f>STOCK!A128</f>
        <v>C0004</v>
      </c>
      <c r="AI127" s="41">
        <v>0</v>
      </c>
    </row>
    <row r="128" spans="1:35" x14ac:dyDescent="0.15">
      <c r="A128" s="41" t="str">
        <f>STOCK!C129</f>
        <v>PRODUCT</v>
      </c>
      <c r="B128" s="41" t="str">
        <f>STOCK!D129</f>
        <v>Conjuntos</v>
      </c>
      <c r="C128" s="41" t="str">
        <f>STOCK!E129</f>
        <v xml:space="preserve">Conjunto Pantalones con top  estampado geométrico </v>
      </c>
      <c r="D128" s="41" t="str">
        <f>STOCK!F129</f>
        <v>Talla M</v>
      </c>
      <c r="E128" s="41" t="str">
        <f>STOCK!G129</f>
        <v>SHEIN</v>
      </c>
      <c r="F128" s="41" t="str">
        <f>STOCK!H129</f>
        <v>conjunto;elegante;pantalón;blusa;estampada;evento;trabajo</v>
      </c>
      <c r="G128" s="41">
        <f>STOCK!I129</f>
        <v>1</v>
      </c>
      <c r="H128" s="41" t="str">
        <f>STOCK!J129</f>
        <v>Pieza</v>
      </c>
      <c r="I128" s="41" t="str">
        <f>STOCK!K129</f>
        <v>https://github.com/uberboutique/whataform-repo/raw/main/pictures/C0005.jpg</v>
      </c>
      <c r="J128" s="41">
        <f>STOCK!L129</f>
        <v>0</v>
      </c>
      <c r="K128" s="41">
        <f>STOCK!M129</f>
        <v>35</v>
      </c>
      <c r="L128" s="41">
        <f>STOCK!N129</f>
        <v>0</v>
      </c>
      <c r="U128" s="41">
        <v>1</v>
      </c>
      <c r="V128" s="41">
        <f>STOCK!Q129</f>
        <v>1</v>
      </c>
      <c r="X128" s="41">
        <v>0</v>
      </c>
      <c r="Y128" s="41">
        <f t="shared" si="1"/>
        <v>1</v>
      </c>
      <c r="AG128" s="41" t="str">
        <f>STOCK!A129</f>
        <v>C0005</v>
      </c>
      <c r="AI128" s="41">
        <v>0</v>
      </c>
    </row>
    <row r="129" spans="1:35" x14ac:dyDescent="0.15">
      <c r="A129" s="41" t="str">
        <f>STOCK!C130</f>
        <v>PRODUCT</v>
      </c>
      <c r="B129" s="41" t="str">
        <f>STOCK!D130</f>
        <v>Conjuntos</v>
      </c>
      <c r="C129" s="41" t="str">
        <f>STOCK!E130</f>
        <v xml:space="preserve">Conjunto falda con estampado floral </v>
      </c>
      <c r="D129" s="41" t="str">
        <f>STOCK!F130</f>
        <v>Talla M</v>
      </c>
      <c r="E129" s="41" t="str">
        <f>STOCK!G130</f>
        <v>SHEIN</v>
      </c>
      <c r="F129" s="41" t="str">
        <f>STOCK!H130</f>
        <v>conjunto;elegante;falda;saya;blusa;estampada;evento;trabajo</v>
      </c>
      <c r="G129" s="41">
        <f>STOCK!I130</f>
        <v>1</v>
      </c>
      <c r="H129" s="41" t="str">
        <f>STOCK!J130</f>
        <v>Pieza</v>
      </c>
      <c r="I129" s="41" t="str">
        <f>STOCK!K130</f>
        <v>https://github.com/uberboutique/whataform-repo/raw/main/pictures/C0006.jpg</v>
      </c>
      <c r="J129" s="41">
        <f>STOCK!L130</f>
        <v>0</v>
      </c>
      <c r="K129" s="41">
        <f>STOCK!M130</f>
        <v>35</v>
      </c>
      <c r="L129" s="41">
        <f>STOCK!N130</f>
        <v>0</v>
      </c>
      <c r="U129" s="41">
        <v>1</v>
      </c>
      <c r="V129" s="41">
        <f>STOCK!Q130</f>
        <v>1</v>
      </c>
      <c r="X129" s="41">
        <v>0</v>
      </c>
      <c r="Y129" s="41">
        <f t="shared" si="1"/>
        <v>1</v>
      </c>
      <c r="AG129" s="41" t="str">
        <f>STOCK!A130</f>
        <v>C0006</v>
      </c>
      <c r="AI129" s="41">
        <v>0</v>
      </c>
    </row>
    <row r="130" spans="1:35" x14ac:dyDescent="0.15">
      <c r="A130" s="41" t="str">
        <f>STOCK!C131</f>
        <v>PRODUCT</v>
      </c>
      <c r="B130" s="41" t="str">
        <f>STOCK!D131</f>
        <v>Jumsuits</v>
      </c>
      <c r="C130" s="41" t="str">
        <f>STOCK!E131</f>
        <v>Jumpsuit palazzo de tie dye</v>
      </c>
      <c r="D130" s="41" t="str">
        <f>STOCK!F131</f>
        <v>Talla S</v>
      </c>
      <c r="E130" s="41" t="str">
        <f>STOCK!G131</f>
        <v>SHEIN</v>
      </c>
      <c r="F130" s="41" t="str">
        <f>STOCK!H131</f>
        <v>mono;jumpsuit;verano;elegante</v>
      </c>
      <c r="G130" s="41">
        <f>STOCK!I131</f>
        <v>1</v>
      </c>
      <c r="H130" s="41" t="str">
        <f>STOCK!J131</f>
        <v>Pieza</v>
      </c>
      <c r="I130" s="41" t="str">
        <f>STOCK!K131</f>
        <v>https://github.com/uberboutique/whataform-repo/raw/main/pictures/J0001.jpg</v>
      </c>
      <c r="J130" s="41">
        <f>STOCK!L131</f>
        <v>0</v>
      </c>
      <c r="K130" s="41">
        <f>STOCK!M131</f>
        <v>30</v>
      </c>
      <c r="L130" s="41">
        <f>STOCK!N131</f>
        <v>0</v>
      </c>
      <c r="U130" s="41">
        <v>1</v>
      </c>
      <c r="V130" s="41">
        <f>STOCK!Q131</f>
        <v>1</v>
      </c>
      <c r="X130" s="41">
        <v>0</v>
      </c>
      <c r="Y130" s="41">
        <f t="shared" si="1"/>
        <v>1</v>
      </c>
      <c r="AG130" s="41" t="str">
        <f>STOCK!A131</f>
        <v>J0001</v>
      </c>
      <c r="AI130" s="41">
        <v>0</v>
      </c>
    </row>
    <row r="131" spans="1:35" x14ac:dyDescent="0.15">
      <c r="A131" s="41" t="str">
        <f>STOCK!C132</f>
        <v>PRODUCT</v>
      </c>
      <c r="B131" s="41" t="str">
        <f>STOCK!D132</f>
        <v>Jumsuits</v>
      </c>
      <c r="C131" s="41" t="str">
        <f>STOCK!E132</f>
        <v>Jumpsuit palazzo de tie dye</v>
      </c>
      <c r="D131" s="41" t="str">
        <f>STOCK!F132</f>
        <v>Talla M</v>
      </c>
      <c r="E131" s="41" t="str">
        <f>STOCK!G132</f>
        <v>SHEIN</v>
      </c>
      <c r="F131" s="41" t="str">
        <f>STOCK!H132</f>
        <v>mono;jumpsuit;verano;elegante</v>
      </c>
      <c r="G131" s="41">
        <f>STOCK!I132</f>
        <v>1</v>
      </c>
      <c r="H131" s="41" t="str">
        <f>STOCK!J132</f>
        <v>Pieza</v>
      </c>
      <c r="I131" s="41" t="str">
        <f>STOCK!K132</f>
        <v>https://github.com/uberboutique/whataform-repo/raw/main/pictures/J0002.jpg</v>
      </c>
      <c r="J131" s="41">
        <f>STOCK!L132</f>
        <v>0</v>
      </c>
      <c r="K131" s="41">
        <f>STOCK!M132</f>
        <v>30</v>
      </c>
      <c r="L131" s="41">
        <f>STOCK!N132</f>
        <v>0</v>
      </c>
      <c r="U131" s="41">
        <v>1</v>
      </c>
      <c r="V131" s="41">
        <f>STOCK!Q132</f>
        <v>1</v>
      </c>
      <c r="X131" s="41">
        <v>0</v>
      </c>
      <c r="Y131" s="41">
        <f t="shared" ref="Y131:Y194" si="2">IF(V131&gt;0,1,0)</f>
        <v>1</v>
      </c>
      <c r="AG131" s="41" t="str">
        <f>STOCK!A132</f>
        <v>J0002</v>
      </c>
      <c r="AI131" s="41">
        <v>0</v>
      </c>
    </row>
    <row r="132" spans="1:35" x14ac:dyDescent="0.15">
      <c r="A132" s="41" t="str">
        <f>STOCK!C133</f>
        <v>PRODUCT</v>
      </c>
      <c r="B132" s="41" t="str">
        <f>STOCK!D133</f>
        <v>Jumsuits</v>
      </c>
      <c r="C132" s="41" t="str">
        <f>STOCK!E133</f>
        <v>Jumpsuit palazzo de tie dye</v>
      </c>
      <c r="D132" s="41" t="str">
        <f>STOCK!F133</f>
        <v>Talla L</v>
      </c>
      <c r="E132" s="41" t="str">
        <f>STOCK!G133</f>
        <v>SHEIN</v>
      </c>
      <c r="F132" s="41" t="str">
        <f>STOCK!H133</f>
        <v>mono;jumpsuit;verano;elegante</v>
      </c>
      <c r="G132" s="41">
        <f>STOCK!I133</f>
        <v>1</v>
      </c>
      <c r="H132" s="41" t="str">
        <f>STOCK!J133</f>
        <v>Pieza</v>
      </c>
      <c r="I132" s="41" t="str">
        <f>STOCK!K133</f>
        <v>https://github.com/uberboutique/whataform-repo/raw/main/pictures/J0003.jpg</v>
      </c>
      <c r="J132" s="41">
        <f>STOCK!L133</f>
        <v>0</v>
      </c>
      <c r="K132" s="41">
        <f>STOCK!M133</f>
        <v>30</v>
      </c>
      <c r="L132" s="41">
        <f>STOCK!N133</f>
        <v>0</v>
      </c>
      <c r="U132" s="41">
        <v>1</v>
      </c>
      <c r="V132" s="41">
        <f>STOCK!Q133</f>
        <v>1</v>
      </c>
      <c r="X132" s="41">
        <v>0</v>
      </c>
      <c r="Y132" s="41">
        <f t="shared" si="2"/>
        <v>1</v>
      </c>
      <c r="AG132" s="41" t="str">
        <f>STOCK!A133</f>
        <v>J0003</v>
      </c>
      <c r="AI132" s="41">
        <v>0</v>
      </c>
    </row>
    <row r="133" spans="1:35" x14ac:dyDescent="0.15">
      <c r="A133" s="41" t="str">
        <f>STOCK!C134</f>
        <v>PRODUCT</v>
      </c>
      <c r="B133" s="41" t="str">
        <f>STOCK!D134</f>
        <v>Conjuntos</v>
      </c>
      <c r="C133" s="41" t="str">
        <f>STOCK!E134</f>
        <v xml:space="preserve">Conjunto short y camisa con botón de hombros caídos </v>
      </c>
      <c r="D133" s="41" t="str">
        <f>STOCK!F134</f>
        <v>Talla M</v>
      </c>
      <c r="E133" s="41" t="str">
        <f>STOCK!G134</f>
        <v>SHEIN</v>
      </c>
      <c r="F133" s="41" t="str">
        <f>STOCK!H134</f>
        <v>conjunto;verano;elegante;verde;</v>
      </c>
      <c r="G133" s="41">
        <f>STOCK!I134</f>
        <v>1</v>
      </c>
      <c r="H133" s="41" t="str">
        <f>STOCK!J134</f>
        <v>Pieza</v>
      </c>
      <c r="I133" s="41" t="str">
        <f>STOCK!K134</f>
        <v>https://github.com/uberboutique/whataform-repo/raw/main/pictures/C0007.jpg</v>
      </c>
      <c r="J133" s="41">
        <f>STOCK!L134</f>
        <v>0</v>
      </c>
      <c r="K133" s="41">
        <f>STOCK!M134</f>
        <v>30</v>
      </c>
      <c r="L133" s="41">
        <f>STOCK!N134</f>
        <v>0</v>
      </c>
      <c r="U133" s="41">
        <v>1</v>
      </c>
      <c r="V133" s="41">
        <f>STOCK!Q134</f>
        <v>3</v>
      </c>
      <c r="X133" s="41">
        <v>0</v>
      </c>
      <c r="Y133" s="41">
        <f t="shared" si="2"/>
        <v>1</v>
      </c>
      <c r="AG133" s="41" t="str">
        <f>STOCK!A134</f>
        <v>C0007</v>
      </c>
      <c r="AI133" s="41">
        <v>0</v>
      </c>
    </row>
    <row r="134" spans="1:35" x14ac:dyDescent="0.15">
      <c r="A134" s="41" t="str">
        <f>STOCK!C135</f>
        <v>PRODUCT</v>
      </c>
      <c r="B134" s="41" t="str">
        <f>STOCK!D135</f>
        <v>Conjuntos</v>
      </c>
      <c r="C134" s="41" t="str">
        <f>STOCK!E135</f>
        <v xml:space="preserve">Conjunto short y camisa con botón de hombros caídos </v>
      </c>
      <c r="D134" s="41" t="str">
        <f>STOCK!F135</f>
        <v>Talla XS</v>
      </c>
      <c r="E134" s="41" t="str">
        <f>STOCK!G135</f>
        <v>SHEIN</v>
      </c>
      <c r="F134" s="41" t="str">
        <f>STOCK!H135</f>
        <v>conjunto;verano;elegante;verde;</v>
      </c>
      <c r="G134" s="41">
        <f>STOCK!I135</f>
        <v>1</v>
      </c>
      <c r="H134" s="41" t="str">
        <f>STOCK!J135</f>
        <v>Pieza</v>
      </c>
      <c r="I134" s="41" t="str">
        <f>STOCK!K135</f>
        <v>https://github.com/uberboutique/whataform-repo/raw/main/pictures/C0008.jpg</v>
      </c>
      <c r="J134" s="41">
        <f>STOCK!L135</f>
        <v>0</v>
      </c>
      <c r="K134" s="41">
        <f>STOCK!M135</f>
        <v>30</v>
      </c>
      <c r="L134" s="41">
        <f>STOCK!N135</f>
        <v>0</v>
      </c>
      <c r="U134" s="41">
        <v>1</v>
      </c>
      <c r="V134" s="41">
        <f>STOCK!Q135</f>
        <v>3</v>
      </c>
      <c r="X134" s="41">
        <v>0</v>
      </c>
      <c r="Y134" s="41">
        <f t="shared" si="2"/>
        <v>1</v>
      </c>
      <c r="AG134" s="41" t="str">
        <f>STOCK!A135</f>
        <v>C0008</v>
      </c>
      <c r="AI134" s="41">
        <v>0</v>
      </c>
    </row>
    <row r="135" spans="1:35" x14ac:dyDescent="0.15">
      <c r="A135" s="41" t="str">
        <f>STOCK!C136</f>
        <v>PRODUCT</v>
      </c>
      <c r="B135" s="41" t="str">
        <f>STOCK!D136</f>
        <v>Conjuntos</v>
      </c>
      <c r="C135" s="41" t="str">
        <f>STOCK!E136</f>
        <v>Conjunto camiseta y pantalón con estampado floral</v>
      </c>
      <c r="D135" s="41" t="str">
        <f>STOCK!F136</f>
        <v>Talla M</v>
      </c>
      <c r="E135" s="41" t="str">
        <f>STOCK!G136</f>
        <v>SHEIN</v>
      </c>
      <c r="F135" s="41" t="str">
        <f>STOCK!H136</f>
        <v>conjunto;trabajo;evento;negro</v>
      </c>
      <c r="G135" s="41">
        <f>STOCK!I136</f>
        <v>1</v>
      </c>
      <c r="H135" s="41" t="str">
        <f>STOCK!J136</f>
        <v>Pieza</v>
      </c>
      <c r="I135" s="41" t="str">
        <f>STOCK!K136</f>
        <v>https://github.com/uberboutique/whataform-repo/raw/main/pictures/C0009.jpg</v>
      </c>
      <c r="J135" s="41">
        <f>STOCK!L136</f>
        <v>0</v>
      </c>
      <c r="K135" s="41">
        <f>STOCK!M136</f>
        <v>35</v>
      </c>
      <c r="L135" s="41">
        <f>STOCK!N136</f>
        <v>0</v>
      </c>
      <c r="U135" s="41">
        <v>1</v>
      </c>
      <c r="V135" s="41">
        <f>STOCK!Q136</f>
        <v>3</v>
      </c>
      <c r="X135" s="41">
        <v>0</v>
      </c>
      <c r="Y135" s="41">
        <f t="shared" si="2"/>
        <v>1</v>
      </c>
      <c r="AG135" s="41" t="str">
        <f>STOCK!A136</f>
        <v>C0009</v>
      </c>
      <c r="AI135" s="41">
        <v>0</v>
      </c>
    </row>
    <row r="136" spans="1:35" x14ac:dyDescent="0.15">
      <c r="A136" s="41" t="str">
        <f>STOCK!C137</f>
        <v>PRODUCT</v>
      </c>
      <c r="B136" s="41" t="str">
        <f>STOCK!D137</f>
        <v>Vestidos</v>
      </c>
      <c r="C136" s="41" t="str">
        <f>STOCK!E137</f>
        <v>Vestido ajustado de espalda abierta</v>
      </c>
      <c r="D136" s="41" t="str">
        <f>STOCK!F137</f>
        <v>Talla S</v>
      </c>
      <c r="E136" s="41" t="str">
        <f>STOCK!G137</f>
        <v>SHEIN</v>
      </c>
      <c r="F136" s="41" t="str">
        <f>STOCK!H137</f>
        <v>vestido;largo;negro;elegante;casual;ajustado</v>
      </c>
      <c r="G136" s="41">
        <f>STOCK!I137</f>
        <v>1</v>
      </c>
      <c r="H136" s="41" t="str">
        <f>STOCK!J137</f>
        <v>Pieza</v>
      </c>
      <c r="I136" s="41" t="str">
        <f>STOCK!K137</f>
        <v>https://github.com/uberboutique/whataform-repo/raw/main/pictures/V0037.jpg</v>
      </c>
      <c r="J136" s="41">
        <f>STOCK!L137</f>
        <v>0</v>
      </c>
      <c r="K136" s="41">
        <f>STOCK!M137</f>
        <v>25</v>
      </c>
      <c r="L136" s="41">
        <f>STOCK!N137</f>
        <v>0</v>
      </c>
      <c r="U136" s="41">
        <v>1</v>
      </c>
      <c r="V136" s="41">
        <f>STOCK!Q137</f>
        <v>2</v>
      </c>
      <c r="X136" s="41">
        <v>0</v>
      </c>
      <c r="Y136" s="41">
        <f t="shared" si="2"/>
        <v>1</v>
      </c>
      <c r="AG136" s="41" t="str">
        <f>STOCK!A137</f>
        <v>V0037</v>
      </c>
      <c r="AI136" s="41">
        <v>0</v>
      </c>
    </row>
    <row r="137" spans="1:35" x14ac:dyDescent="0.15">
      <c r="A137" s="41" t="str">
        <f>STOCK!C138</f>
        <v>PRODUCT</v>
      </c>
      <c r="B137" s="41" t="str">
        <f>STOCK!D138</f>
        <v>Vestidos</v>
      </c>
      <c r="C137" s="41" t="str">
        <f>STOCK!E138</f>
        <v>Vestido ajustado de espalda abierta</v>
      </c>
      <c r="D137" s="41" t="str">
        <f>STOCK!F138</f>
        <v>Talla XS</v>
      </c>
      <c r="E137" s="41" t="str">
        <f>STOCK!G138</f>
        <v>SHEIN</v>
      </c>
      <c r="F137" s="41" t="str">
        <f>STOCK!H138</f>
        <v>vestido;largo;negro;elegante;casual;ajustado</v>
      </c>
      <c r="G137" s="41">
        <f>STOCK!I138</f>
        <v>1</v>
      </c>
      <c r="H137" s="41" t="str">
        <f>STOCK!J138</f>
        <v>Pieza</v>
      </c>
      <c r="I137" s="41" t="str">
        <f>STOCK!K138</f>
        <v>https://github.com/uberboutique/whataform-repo/raw/main/pictures/V0038.jpg</v>
      </c>
      <c r="J137" s="41">
        <f>STOCK!L138</f>
        <v>0</v>
      </c>
      <c r="K137" s="41">
        <f>STOCK!M138</f>
        <v>25</v>
      </c>
      <c r="L137" s="41">
        <f>STOCK!N138</f>
        <v>0</v>
      </c>
      <c r="U137" s="41">
        <v>1</v>
      </c>
      <c r="V137" s="41">
        <f>STOCK!Q138</f>
        <v>1</v>
      </c>
      <c r="X137" s="41">
        <v>0</v>
      </c>
      <c r="Y137" s="41">
        <f t="shared" si="2"/>
        <v>1</v>
      </c>
      <c r="AG137" s="41" t="str">
        <f>STOCK!A138</f>
        <v>V0038</v>
      </c>
      <c r="AI137" s="41">
        <v>0</v>
      </c>
    </row>
    <row r="138" spans="1:35" x14ac:dyDescent="0.15">
      <c r="A138" s="41" t="str">
        <f>STOCK!C139</f>
        <v>PRODUCT</v>
      </c>
      <c r="B138" s="41" t="str">
        <f>STOCK!D139</f>
        <v>Vestidos</v>
      </c>
      <c r="C138" s="41" t="str">
        <f>STOCK!E139</f>
        <v>Vestido línea A con cremallera trasera</v>
      </c>
      <c r="D138" s="41" t="str">
        <f>STOCK!F139</f>
        <v>Talla L</v>
      </c>
      <c r="E138" s="41" t="str">
        <f>STOCK!G139</f>
        <v>SHEIN</v>
      </c>
      <c r="F138" s="41" t="str">
        <f>STOCK!H139</f>
        <v>vestido;rosa;elegante;coctel;linea a</v>
      </c>
      <c r="G138" s="41">
        <f>STOCK!I139</f>
        <v>1</v>
      </c>
      <c r="H138" s="41" t="str">
        <f>STOCK!J139</f>
        <v>Pieza</v>
      </c>
      <c r="I138" s="41" t="str">
        <f>STOCK!K139</f>
        <v>https://github.com/uberboutique/whataform-repo/raw/main/pictures/V0039.jpg</v>
      </c>
      <c r="J138" s="41">
        <f>STOCK!L139</f>
        <v>0</v>
      </c>
      <c r="K138" s="41">
        <f>STOCK!M139</f>
        <v>27</v>
      </c>
      <c r="L138" s="41">
        <f>STOCK!N139</f>
        <v>0</v>
      </c>
      <c r="U138" s="41">
        <v>1</v>
      </c>
      <c r="V138" s="41">
        <f>STOCK!Q139</f>
        <v>1</v>
      </c>
      <c r="X138" s="41">
        <v>0</v>
      </c>
      <c r="Y138" s="41">
        <f t="shared" si="2"/>
        <v>1</v>
      </c>
      <c r="AG138" s="41" t="str">
        <f>STOCK!A139</f>
        <v>V0039</v>
      </c>
      <c r="AI138" s="41">
        <v>0</v>
      </c>
    </row>
    <row r="139" spans="1:35" x14ac:dyDescent="0.15">
      <c r="A139" s="41" t="str">
        <f>STOCK!C140</f>
        <v>PRODUCT</v>
      </c>
      <c r="B139" s="41" t="str">
        <f>STOCK!D140</f>
        <v>Vestidos</v>
      </c>
      <c r="C139" s="41" t="str">
        <f>STOCK!E140</f>
        <v>Vestido línea A unicolor con cremallera trasera</v>
      </c>
      <c r="D139" s="41" t="str">
        <f>STOCK!F140</f>
        <v>Talla M</v>
      </c>
      <c r="E139" s="41" t="str">
        <f>STOCK!G140</f>
        <v>SHEIN</v>
      </c>
      <c r="F139" s="41" t="str">
        <f>STOCK!H140</f>
        <v>vestido;rosa;elegante;coctel;linea a</v>
      </c>
      <c r="G139" s="41">
        <f>STOCK!I140</f>
        <v>1</v>
      </c>
      <c r="H139" s="41" t="str">
        <f>STOCK!J140</f>
        <v>Pieza</v>
      </c>
      <c r="I139" s="41" t="str">
        <f>STOCK!K140</f>
        <v>https://github.com/uberboutique/whataform-repo/raw/main/pictures/V0040.jpg</v>
      </c>
      <c r="J139" s="41">
        <f>STOCK!L140</f>
        <v>0</v>
      </c>
      <c r="K139" s="41">
        <f>STOCK!M140</f>
        <v>27</v>
      </c>
      <c r="L139" s="41">
        <f>STOCK!N140</f>
        <v>0</v>
      </c>
      <c r="U139" s="41">
        <v>1</v>
      </c>
      <c r="V139" s="41">
        <f>STOCK!Q140</f>
        <v>1</v>
      </c>
      <c r="X139" s="41">
        <v>0</v>
      </c>
      <c r="Y139" s="41">
        <f t="shared" si="2"/>
        <v>1</v>
      </c>
      <c r="AG139" s="41" t="str">
        <f>STOCK!A140</f>
        <v>V0040</v>
      </c>
      <c r="AI139" s="41">
        <v>0</v>
      </c>
    </row>
    <row r="140" spans="1:35" x14ac:dyDescent="0.15">
      <c r="A140" s="41" t="str">
        <f>STOCK!C141</f>
        <v>PRODUCT</v>
      </c>
      <c r="B140" s="41" t="str">
        <f>STOCK!D141</f>
        <v>Conjuntos</v>
      </c>
      <c r="C140" s="41" t="str">
        <f>STOCK!E141</f>
        <v>Conjunto Top corto &amp; Falda bajo con abertura</v>
      </c>
      <c r="D140" s="41" t="str">
        <f>STOCK!F141</f>
        <v>Talla XS</v>
      </c>
      <c r="E140" s="41" t="str">
        <f>STOCK!G141</f>
        <v>SHEIN</v>
      </c>
      <c r="F140" s="41" t="str">
        <f>STOCK!H141</f>
        <v>conjunto;elegante;</v>
      </c>
      <c r="G140" s="41">
        <f>STOCK!I141</f>
        <v>1</v>
      </c>
      <c r="H140" s="41" t="str">
        <f>STOCK!J141</f>
        <v>Pieza</v>
      </c>
      <c r="I140" s="41" t="str">
        <f>STOCK!K141</f>
        <v>https://github.com/uberboutique/whataform-repo/raw/main/pictures/C0010.jpg</v>
      </c>
      <c r="J140" s="41">
        <f>STOCK!L141</f>
        <v>0</v>
      </c>
      <c r="K140" s="41">
        <f>STOCK!M141</f>
        <v>30</v>
      </c>
      <c r="L140" s="41">
        <f>STOCK!N141</f>
        <v>0</v>
      </c>
      <c r="U140" s="41">
        <v>1</v>
      </c>
      <c r="V140" s="41">
        <f>STOCK!Q141</f>
        <v>1</v>
      </c>
      <c r="X140" s="41">
        <v>0</v>
      </c>
      <c r="Y140" s="41">
        <f t="shared" si="2"/>
        <v>1</v>
      </c>
      <c r="AG140" s="41" t="str">
        <f>STOCK!A141</f>
        <v>C0010</v>
      </c>
      <c r="AI140" s="41">
        <v>0</v>
      </c>
    </row>
    <row r="141" spans="1:35" x14ac:dyDescent="0.15">
      <c r="A141" s="41" t="str">
        <f>STOCK!C142</f>
        <v>PRODUCT</v>
      </c>
      <c r="B141" s="41" t="str">
        <f>STOCK!D142</f>
        <v>Conjuntos</v>
      </c>
      <c r="C141" s="41" t="str">
        <f>STOCK!E142</f>
        <v>ConjuntotTop tubo corto &amp; Pantalones</v>
      </c>
      <c r="D141" s="41" t="str">
        <f>STOCK!F142</f>
        <v>Talla S</v>
      </c>
      <c r="E141" s="41" t="str">
        <f>STOCK!G142</f>
        <v>SHEIN</v>
      </c>
      <c r="F141" s="41" t="str">
        <f>STOCK!H142</f>
        <v>conjunto;pantalon;elegante</v>
      </c>
      <c r="G141" s="41">
        <f>STOCK!I142</f>
        <v>1</v>
      </c>
      <c r="H141" s="41" t="str">
        <f>STOCK!J142</f>
        <v>Pieza</v>
      </c>
      <c r="I141" s="41" t="str">
        <f>STOCK!K142</f>
        <v>https://github.com/uberboutique/whataform-repo/raw/main/pictures/C0011.jpg</v>
      </c>
      <c r="J141" s="41">
        <f>STOCK!L142</f>
        <v>0</v>
      </c>
      <c r="K141" s="41">
        <f>STOCK!M142</f>
        <v>35</v>
      </c>
      <c r="L141" s="41">
        <f>STOCK!N142</f>
        <v>0</v>
      </c>
      <c r="U141" s="41">
        <v>1</v>
      </c>
      <c r="V141" s="41">
        <f>STOCK!Q142</f>
        <v>1</v>
      </c>
      <c r="X141" s="41">
        <v>0</v>
      </c>
      <c r="Y141" s="41">
        <f t="shared" si="2"/>
        <v>1</v>
      </c>
      <c r="AG141" s="41" t="str">
        <f>STOCK!A142</f>
        <v>C0011</v>
      </c>
      <c r="AI141" s="41">
        <v>0</v>
      </c>
    </row>
    <row r="142" spans="1:35" x14ac:dyDescent="0.15">
      <c r="A142" s="41" t="str">
        <f>STOCK!C143</f>
        <v>PRODUCT</v>
      </c>
      <c r="B142" s="41" t="str">
        <f>STOCK!D143</f>
        <v>Faldas</v>
      </c>
      <c r="C142" s="41" t="str">
        <f>STOCK!E143</f>
        <v>Falda en mezclilla de talle alto con abertura</v>
      </c>
      <c r="D142" s="41" t="str">
        <f>STOCK!F143</f>
        <v>Talla XS</v>
      </c>
      <c r="E142" s="41" t="str">
        <f>STOCK!G143</f>
        <v>SHEIN</v>
      </c>
      <c r="F142" s="41" t="str">
        <f>STOCK!H143</f>
        <v>falda;mezclilla;denim;casual;elegante</v>
      </c>
      <c r="G142" s="41">
        <f>STOCK!I143</f>
        <v>1</v>
      </c>
      <c r="H142" s="41" t="str">
        <f>STOCK!J143</f>
        <v>Pieza</v>
      </c>
      <c r="I142" s="41" t="str">
        <f>STOCK!K143</f>
        <v>https://github.com/uberboutique/whataform-repo/raw/main/pictures/P0013.jpg</v>
      </c>
      <c r="J142" s="41">
        <f>STOCK!L143</f>
        <v>0</v>
      </c>
      <c r="K142" s="41">
        <f>STOCK!M143</f>
        <v>35</v>
      </c>
      <c r="L142" s="41">
        <f>STOCK!N143</f>
        <v>0</v>
      </c>
      <c r="U142" s="41">
        <v>1</v>
      </c>
      <c r="V142" s="41">
        <f>STOCK!Q143</f>
        <v>1</v>
      </c>
      <c r="X142" s="41">
        <v>0</v>
      </c>
      <c r="Y142" s="41">
        <f t="shared" si="2"/>
        <v>1</v>
      </c>
      <c r="AG142" s="41" t="str">
        <f>STOCK!A143</f>
        <v>P0013</v>
      </c>
      <c r="AI142" s="41">
        <v>0</v>
      </c>
    </row>
    <row r="143" spans="1:35" x14ac:dyDescent="0.15">
      <c r="A143" s="41" t="str">
        <f>STOCK!C144</f>
        <v>PRODUCT</v>
      </c>
      <c r="B143" s="41" t="str">
        <f>STOCK!D144</f>
        <v>Conjuntos</v>
      </c>
      <c r="C143" s="41" t="str">
        <f>STOCK!E144</f>
        <v>Conjunto Top tubo corto &amp; Pantalones</v>
      </c>
      <c r="D143" s="41" t="str">
        <f>STOCK!F144</f>
        <v>Talla M</v>
      </c>
      <c r="E143" s="41" t="str">
        <f>STOCK!G144</f>
        <v>SHEIN</v>
      </c>
      <c r="F143" s="41" t="str">
        <f>STOCK!H144</f>
        <v>conjunto;pantalon;elegante</v>
      </c>
      <c r="G143" s="41">
        <f>STOCK!I144</f>
        <v>1</v>
      </c>
      <c r="H143" s="41" t="str">
        <f>STOCK!J144</f>
        <v>Pieza</v>
      </c>
      <c r="I143" s="41" t="str">
        <f>STOCK!K144</f>
        <v>https://github.com/uberboutique/whataform-repo/raw/main/pictures/C0012.jpg</v>
      </c>
      <c r="J143" s="41">
        <f>STOCK!L144</f>
        <v>0</v>
      </c>
      <c r="K143" s="41">
        <f>STOCK!M144</f>
        <v>35</v>
      </c>
      <c r="L143" s="41">
        <f>STOCK!N144</f>
        <v>0</v>
      </c>
      <c r="U143" s="41">
        <v>1</v>
      </c>
      <c r="V143" s="41">
        <f>STOCK!Q144</f>
        <v>1</v>
      </c>
      <c r="X143" s="41">
        <v>0</v>
      </c>
      <c r="Y143" s="41">
        <f t="shared" si="2"/>
        <v>1</v>
      </c>
      <c r="AG143" s="41" t="str">
        <f>STOCK!A144</f>
        <v>C0012</v>
      </c>
      <c r="AI143" s="41">
        <v>0</v>
      </c>
    </row>
    <row r="144" spans="1:35" x14ac:dyDescent="0.15">
      <c r="A144" s="41" t="str">
        <f>STOCK!C145</f>
        <v>PRODUCT</v>
      </c>
      <c r="B144" s="41" t="str">
        <f>STOCK!D145</f>
        <v>Vestidos</v>
      </c>
      <c r="C144" s="41" t="str">
        <f>STOCK!E145</f>
        <v>Vestido Tie-Dye Bohemio</v>
      </c>
      <c r="D144" s="41" t="str">
        <f>STOCK!F145</f>
        <v>Talla L</v>
      </c>
      <c r="E144" s="41" t="str">
        <f>STOCK!G145</f>
        <v>SHEIN</v>
      </c>
      <c r="F144" s="41">
        <f>STOCK!H145</f>
        <v>0</v>
      </c>
      <c r="G144" s="41">
        <f>STOCK!I145</f>
        <v>1</v>
      </c>
      <c r="H144" s="41" t="str">
        <f>STOCK!J145</f>
        <v>Pieza</v>
      </c>
      <c r="I144" s="41" t="str">
        <f>STOCK!K145</f>
        <v>-</v>
      </c>
      <c r="J144" s="41">
        <f>STOCK!L145</f>
        <v>0</v>
      </c>
      <c r="K144" s="41">
        <f>STOCK!M145</f>
        <v>12</v>
      </c>
      <c r="L144" s="41">
        <f>STOCK!N145</f>
        <v>0</v>
      </c>
      <c r="U144" s="41">
        <v>1</v>
      </c>
      <c r="V144" s="41">
        <f>STOCK!Q145</f>
        <v>0</v>
      </c>
      <c r="X144" s="41">
        <v>0</v>
      </c>
      <c r="Y144" s="41">
        <f t="shared" si="2"/>
        <v>0</v>
      </c>
      <c r="AG144" s="41" t="str">
        <f>STOCK!A145</f>
        <v>V0041</v>
      </c>
      <c r="AI144" s="41">
        <v>0</v>
      </c>
    </row>
    <row r="145" spans="1:35" x14ac:dyDescent="0.15">
      <c r="A145" s="41" t="str">
        <f>STOCK!C146</f>
        <v>PRODUCT</v>
      </c>
      <c r="B145" s="41" t="str">
        <f>STOCK!D146</f>
        <v>Vestidos</v>
      </c>
      <c r="C145" s="41" t="str">
        <f>STOCK!E146</f>
        <v>Vestido camisero con cinturón</v>
      </c>
      <c r="D145" s="41" t="str">
        <f>STOCK!F146</f>
        <v>Talla S</v>
      </c>
      <c r="E145" s="41" t="str">
        <f>STOCK!G146</f>
        <v>SHEIN</v>
      </c>
      <c r="F145" s="41" t="str">
        <f>STOCK!H146</f>
        <v>vestido;manga karga;estampado;cinturón</v>
      </c>
      <c r="G145" s="41">
        <f>STOCK!I146</f>
        <v>1</v>
      </c>
      <c r="H145" s="41" t="str">
        <f>STOCK!J146</f>
        <v>Pieza</v>
      </c>
      <c r="I145" s="41" t="str">
        <f>STOCK!K146</f>
        <v>https://github.com/uberboutique/whataform-repo/raw/main/pictures/V0042.jpg</v>
      </c>
      <c r="J145" s="41">
        <f>STOCK!L146</f>
        <v>0</v>
      </c>
      <c r="K145" s="41">
        <f>STOCK!M146</f>
        <v>20</v>
      </c>
      <c r="L145" s="41">
        <f>STOCK!N146</f>
        <v>0</v>
      </c>
      <c r="U145" s="41">
        <v>1</v>
      </c>
      <c r="V145" s="41">
        <f>STOCK!Q146</f>
        <v>1</v>
      </c>
      <c r="X145" s="41">
        <v>0</v>
      </c>
      <c r="Y145" s="41">
        <f t="shared" si="2"/>
        <v>1</v>
      </c>
      <c r="AG145" s="41" t="str">
        <f>STOCK!A146</f>
        <v>V0042</v>
      </c>
      <c r="AI145" s="41">
        <v>0</v>
      </c>
    </row>
    <row r="146" spans="1:35" x14ac:dyDescent="0.15">
      <c r="A146" s="41" t="str">
        <f>STOCK!C147</f>
        <v>PRODUCT</v>
      </c>
      <c r="B146" s="41" t="str">
        <f>STOCK!D147</f>
        <v>Vestidos</v>
      </c>
      <c r="C146" s="41" t="str">
        <f>STOCK!E147</f>
        <v>Vestido tubo con abertura de muslo con abertura</v>
      </c>
      <c r="D146" s="41" t="str">
        <f>STOCK!F147</f>
        <v>Talla L</v>
      </c>
      <c r="E146" s="41" t="str">
        <f>STOCK!G147</f>
        <v>SHEIN</v>
      </c>
      <c r="F146" s="41" t="str">
        <f>STOCK!H147</f>
        <v xml:space="preserve">vestido;verano;naranja;sin tirante;ajustado;abertura </v>
      </c>
      <c r="G146" s="41">
        <f>STOCK!I147</f>
        <v>1</v>
      </c>
      <c r="H146" s="41" t="str">
        <f>STOCK!J147</f>
        <v>Pieza</v>
      </c>
      <c r="I146" s="41" t="str">
        <f>STOCK!K147</f>
        <v>-</v>
      </c>
      <c r="J146" s="41">
        <f>STOCK!L147</f>
        <v>0</v>
      </c>
      <c r="K146" s="41">
        <f>STOCK!M147</f>
        <v>15</v>
      </c>
      <c r="L146" s="41">
        <f>STOCK!N147</f>
        <v>0</v>
      </c>
      <c r="U146" s="41">
        <v>1</v>
      </c>
      <c r="V146" s="41">
        <f>STOCK!Q147</f>
        <v>0</v>
      </c>
      <c r="X146" s="41">
        <v>0</v>
      </c>
      <c r="Y146" s="41">
        <f t="shared" si="2"/>
        <v>0</v>
      </c>
      <c r="AG146" s="41" t="str">
        <f>STOCK!A147</f>
        <v>V0043</v>
      </c>
      <c r="AI146" s="41">
        <v>0</v>
      </c>
    </row>
    <row r="147" spans="1:35" x14ac:dyDescent="0.15">
      <c r="A147" s="41" t="str">
        <f>STOCK!C148</f>
        <v>PRODUCT</v>
      </c>
      <c r="B147" s="41" t="str">
        <f>STOCK!D148</f>
        <v>Vestidos</v>
      </c>
      <c r="C147" s="41" t="str">
        <f>STOCK!E148</f>
        <v>Vestido tubo con abertura de muslo con abertura</v>
      </c>
      <c r="D147" s="41" t="str">
        <f>STOCK!F148</f>
        <v>Talla M</v>
      </c>
      <c r="E147" s="41" t="str">
        <f>STOCK!G148</f>
        <v>SHEIN</v>
      </c>
      <c r="F147" s="41" t="str">
        <f>STOCK!H148</f>
        <v xml:space="preserve">vestido;verano;naranja;sin tirante;ajustado;abertura </v>
      </c>
      <c r="G147" s="41">
        <f>STOCK!I148</f>
        <v>1</v>
      </c>
      <c r="H147" s="41" t="str">
        <f>STOCK!J148</f>
        <v>Pieza</v>
      </c>
      <c r="I147" s="41" t="str">
        <f>STOCK!K148</f>
        <v>https://github.com/uberboutique/whataform-repo/raw/main/pictures/V0044.jpg</v>
      </c>
      <c r="J147" s="41">
        <f>STOCK!L148</f>
        <v>0</v>
      </c>
      <c r="K147" s="41">
        <f>STOCK!M148</f>
        <v>15</v>
      </c>
      <c r="L147" s="41">
        <f>STOCK!N148</f>
        <v>0</v>
      </c>
      <c r="U147" s="41">
        <v>1</v>
      </c>
      <c r="V147" s="41">
        <f>STOCK!Q148</f>
        <v>1</v>
      </c>
      <c r="X147" s="41">
        <v>0</v>
      </c>
      <c r="Y147" s="41">
        <f t="shared" si="2"/>
        <v>1</v>
      </c>
      <c r="AG147" s="41" t="str">
        <f>STOCK!A148</f>
        <v>V0044</v>
      </c>
      <c r="AI147" s="41">
        <v>0</v>
      </c>
    </row>
    <row r="148" spans="1:35" x14ac:dyDescent="0.15">
      <c r="A148" s="41" t="str">
        <f>STOCK!C149</f>
        <v>PRODUCT</v>
      </c>
      <c r="B148" s="41" t="str">
        <f>STOCK!D149</f>
        <v>Vestidos</v>
      </c>
      <c r="C148" s="41" t="str">
        <f>STOCK!E149</f>
        <v>Vestido con estampado floral con cinturón</v>
      </c>
      <c r="D148" s="41" t="str">
        <f>STOCK!F149</f>
        <v>Talla XXL</v>
      </c>
      <c r="E148" s="41" t="str">
        <f>STOCK!G149</f>
        <v>SHEIN</v>
      </c>
      <c r="F148" s="41" t="str">
        <f>STOCK!H149</f>
        <v>talla grande;vestido;floral;cinturón</v>
      </c>
      <c r="G148" s="41">
        <f>STOCK!I149</f>
        <v>1</v>
      </c>
      <c r="H148" s="41" t="str">
        <f>STOCK!J149</f>
        <v>Pieza</v>
      </c>
      <c r="I148" s="41" t="str">
        <f>STOCK!K149</f>
        <v>https://github.com/uberboutique/whataform-repo/raw/main/pictures/V0045.jpg</v>
      </c>
      <c r="J148" s="41">
        <f>STOCK!L149</f>
        <v>0</v>
      </c>
      <c r="K148" s="41">
        <f>STOCK!M149</f>
        <v>15</v>
      </c>
      <c r="L148" s="41">
        <f>STOCK!N149</f>
        <v>0</v>
      </c>
      <c r="U148" s="41">
        <v>1</v>
      </c>
      <c r="V148" s="41">
        <f>STOCK!Q149</f>
        <v>1</v>
      </c>
      <c r="X148" s="41">
        <v>0</v>
      </c>
      <c r="Y148" s="41">
        <f t="shared" si="2"/>
        <v>1</v>
      </c>
      <c r="AG148" s="41" t="str">
        <f>STOCK!A149</f>
        <v>V0045</v>
      </c>
      <c r="AI148" s="41">
        <v>0</v>
      </c>
    </row>
    <row r="149" spans="1:35" x14ac:dyDescent="0.15">
      <c r="A149" s="41" t="str">
        <f>STOCK!C150</f>
        <v>PRODUCT</v>
      </c>
      <c r="B149" s="41" t="str">
        <f>STOCK!D150</f>
        <v>Vestidos</v>
      </c>
      <c r="C149" s="41" t="str">
        <f>STOCK!E150</f>
        <v xml:space="preserve">Vestido cruzado de lunares </v>
      </c>
      <c r="D149" s="41" t="str">
        <f>STOCK!F150</f>
        <v>Talla XS</v>
      </c>
      <c r="E149" s="41" t="str">
        <f>STOCK!G150</f>
        <v>SHEIN</v>
      </c>
      <c r="F149" s="41" t="str">
        <f>STOCK!H150</f>
        <v>vestido;rojo;bohemio;abierto;verano</v>
      </c>
      <c r="G149" s="41">
        <f>STOCK!I150</f>
        <v>1</v>
      </c>
      <c r="H149" s="41" t="str">
        <f>STOCK!J150</f>
        <v>Pieza</v>
      </c>
      <c r="I149" s="41" t="str">
        <f>STOCK!K150</f>
        <v>https://github.com/uberboutique/whataform-repo/raw/main/pictures/V0046.jpg</v>
      </c>
      <c r="J149" s="41">
        <f>STOCK!L150</f>
        <v>0</v>
      </c>
      <c r="K149" s="41">
        <f>STOCK!M150</f>
        <v>25</v>
      </c>
      <c r="L149" s="41">
        <f>STOCK!N150</f>
        <v>0</v>
      </c>
      <c r="U149" s="41">
        <v>1</v>
      </c>
      <c r="V149" s="41">
        <f>STOCK!Q150</f>
        <v>0</v>
      </c>
      <c r="X149" s="41">
        <v>0</v>
      </c>
      <c r="Y149" s="41">
        <f t="shared" si="2"/>
        <v>0</v>
      </c>
      <c r="AG149" s="41" t="str">
        <f>STOCK!A150</f>
        <v>V0046</v>
      </c>
      <c r="AI149" s="41">
        <v>0</v>
      </c>
    </row>
    <row r="150" spans="1:35" x14ac:dyDescent="0.15">
      <c r="A150" s="41" t="str">
        <f>STOCK!C151</f>
        <v>PRODUCT</v>
      </c>
      <c r="B150" s="41" t="str">
        <f>STOCK!D151</f>
        <v>Vestidos</v>
      </c>
      <c r="C150" s="41" t="str">
        <f>STOCK!E151</f>
        <v xml:space="preserve">Vestido cruzado de lunares </v>
      </c>
      <c r="D150" s="41" t="str">
        <f>STOCK!F151</f>
        <v>Talla S</v>
      </c>
      <c r="E150" s="41" t="str">
        <f>STOCK!G151</f>
        <v>SHEIN</v>
      </c>
      <c r="F150" s="41" t="str">
        <f>STOCK!H151</f>
        <v>vestido;rojo;bohemio;abierto;verano</v>
      </c>
      <c r="G150" s="41">
        <f>STOCK!I151</f>
        <v>1</v>
      </c>
      <c r="H150" s="41" t="str">
        <f>STOCK!J151</f>
        <v>Pieza</v>
      </c>
      <c r="I150" s="41" t="str">
        <f>STOCK!K151</f>
        <v>-</v>
      </c>
      <c r="J150" s="41">
        <f>STOCK!L151</f>
        <v>0</v>
      </c>
      <c r="K150" s="41">
        <f>STOCK!M151</f>
        <v>25</v>
      </c>
      <c r="L150" s="41">
        <f>STOCK!N151</f>
        <v>0</v>
      </c>
      <c r="U150" s="41">
        <v>1</v>
      </c>
      <c r="V150" s="41">
        <f>STOCK!Q151</f>
        <v>0</v>
      </c>
      <c r="X150" s="41">
        <v>0</v>
      </c>
      <c r="Y150" s="41">
        <f t="shared" si="2"/>
        <v>0</v>
      </c>
      <c r="AG150" s="41" t="str">
        <f>STOCK!A151</f>
        <v>V0047</v>
      </c>
      <c r="AI150" s="41">
        <v>0</v>
      </c>
    </row>
    <row r="151" spans="1:35" x14ac:dyDescent="0.15">
      <c r="A151" s="41" t="str">
        <f>STOCK!C152</f>
        <v>PRODUCT</v>
      </c>
      <c r="B151" s="41" t="str">
        <f>STOCK!D152</f>
        <v>Vestidos</v>
      </c>
      <c r="C151" s="41" t="str">
        <f>STOCK!E152</f>
        <v>Vestido healter dama de honor</v>
      </c>
      <c r="D151" s="41" t="str">
        <f>STOCK!F152</f>
        <v>Talla XS</v>
      </c>
      <c r="E151" s="41" t="str">
        <f>STOCK!G152</f>
        <v>SHEIN</v>
      </c>
      <c r="F151" s="41" t="str">
        <f>STOCK!H152</f>
        <v>vestido evento;boda;dama de honor;rosa viejo;largo</v>
      </c>
      <c r="G151" s="41">
        <f>STOCK!I152</f>
        <v>1</v>
      </c>
      <c r="H151" s="41" t="str">
        <f>STOCK!J152</f>
        <v>Pieza</v>
      </c>
      <c r="I151" s="41" t="str">
        <f>STOCK!K152</f>
        <v>https://github.com/uberboutique/whataform-repo/raw/main/pictures/V0048.jpg</v>
      </c>
      <c r="J151" s="41">
        <f>STOCK!L152</f>
        <v>0</v>
      </c>
      <c r="K151" s="41">
        <f>STOCK!M152</f>
        <v>20</v>
      </c>
      <c r="L151" s="41">
        <f>STOCK!N152</f>
        <v>0</v>
      </c>
      <c r="U151" s="41">
        <v>1</v>
      </c>
      <c r="V151" s="41">
        <f>STOCK!Q152</f>
        <v>1</v>
      </c>
      <c r="X151" s="41">
        <v>0</v>
      </c>
      <c r="Y151" s="41">
        <f t="shared" si="2"/>
        <v>1</v>
      </c>
      <c r="AG151" s="41" t="str">
        <f>STOCK!A152</f>
        <v>V0048</v>
      </c>
      <c r="AI151" s="41">
        <v>0</v>
      </c>
    </row>
    <row r="152" spans="1:35" x14ac:dyDescent="0.15">
      <c r="A152" s="41" t="str">
        <f>STOCK!C153</f>
        <v>PRODUCT</v>
      </c>
      <c r="B152" s="41" t="str">
        <f>STOCK!D153</f>
        <v>Vestidos</v>
      </c>
      <c r="C152" s="41" t="str">
        <f>STOCK!E153</f>
        <v>Vestido healter dama de honor</v>
      </c>
      <c r="D152" s="41" t="str">
        <f>STOCK!F153</f>
        <v>Talla S</v>
      </c>
      <c r="E152" s="41" t="str">
        <f>STOCK!G153</f>
        <v>SHEIN</v>
      </c>
      <c r="F152" s="41" t="str">
        <f>STOCK!H153</f>
        <v>vestido evento;boda;dama de honor;rosa viejo;largo</v>
      </c>
      <c r="G152" s="41">
        <f>STOCK!I153</f>
        <v>1</v>
      </c>
      <c r="H152" s="41" t="str">
        <f>STOCK!J153</f>
        <v>Pieza</v>
      </c>
      <c r="I152" s="41" t="str">
        <f>STOCK!K153</f>
        <v>https://github.com/uberboutique/whataform-repo/raw/main/pictures/V0049.jpg</v>
      </c>
      <c r="J152" s="41">
        <f>STOCK!L153</f>
        <v>0</v>
      </c>
      <c r="K152" s="41">
        <f>STOCK!M153</f>
        <v>20</v>
      </c>
      <c r="L152" s="41">
        <f>STOCK!N153</f>
        <v>0</v>
      </c>
      <c r="U152" s="41">
        <v>1</v>
      </c>
      <c r="V152" s="41">
        <f>STOCK!Q153</f>
        <v>1</v>
      </c>
      <c r="X152" s="41">
        <v>0</v>
      </c>
      <c r="Y152" s="41">
        <f t="shared" si="2"/>
        <v>1</v>
      </c>
      <c r="AG152" s="41" t="str">
        <f>STOCK!A153</f>
        <v>V0049</v>
      </c>
      <c r="AI152" s="41">
        <v>0</v>
      </c>
    </row>
    <row r="153" spans="1:35" x14ac:dyDescent="0.15">
      <c r="A153" s="41" t="str">
        <f>STOCK!C154</f>
        <v>PRODUCT</v>
      </c>
      <c r="B153" s="41" t="str">
        <f>STOCK!D154</f>
        <v>Vestidos</v>
      </c>
      <c r="C153" s="41" t="str">
        <f>STOCK!E154</f>
        <v>Vestido healter dama de honor</v>
      </c>
      <c r="D153" s="41" t="str">
        <f>STOCK!F154</f>
        <v>Talla M</v>
      </c>
      <c r="E153" s="41" t="str">
        <f>STOCK!G154</f>
        <v>SHEIN</v>
      </c>
      <c r="F153" s="41" t="str">
        <f>STOCK!H154</f>
        <v>vestido evento;boda;dama de honor;rosa viejo;largo</v>
      </c>
      <c r="G153" s="41">
        <f>STOCK!I154</f>
        <v>1</v>
      </c>
      <c r="H153" s="41" t="str">
        <f>STOCK!J154</f>
        <v>Pieza</v>
      </c>
      <c r="I153" s="41" t="str">
        <f>STOCK!K154</f>
        <v>https://github.com/uberboutique/whataform-repo/raw/main/pictures/V0050.jpg</v>
      </c>
      <c r="J153" s="41">
        <f>STOCK!L154</f>
        <v>0</v>
      </c>
      <c r="K153" s="41">
        <f>STOCK!M154</f>
        <v>20</v>
      </c>
      <c r="L153" s="41">
        <f>STOCK!N154</f>
        <v>0</v>
      </c>
      <c r="U153" s="41">
        <v>1</v>
      </c>
      <c r="V153" s="41">
        <f>STOCK!Q154</f>
        <v>1</v>
      </c>
      <c r="X153" s="41">
        <v>0</v>
      </c>
      <c r="Y153" s="41">
        <f t="shared" si="2"/>
        <v>1</v>
      </c>
      <c r="AG153" s="41" t="str">
        <f>STOCK!A154</f>
        <v>V0050</v>
      </c>
      <c r="AI153" s="41">
        <v>0</v>
      </c>
    </row>
    <row r="154" spans="1:35" x14ac:dyDescent="0.15">
      <c r="A154" s="41" t="str">
        <f>STOCK!C155</f>
        <v>PRODUCT</v>
      </c>
      <c r="B154" s="41" t="str">
        <f>STOCK!D155</f>
        <v>Blusas</v>
      </c>
      <c r="C154" s="41" t="str">
        <f>STOCK!E155</f>
        <v xml:space="preserve"> Body de encaje</v>
      </c>
      <c r="D154" s="41" t="str">
        <f>STOCK!F155</f>
        <v>Talla XS</v>
      </c>
      <c r="E154" s="41" t="str">
        <f>STOCK!G155</f>
        <v>SHEIN</v>
      </c>
      <c r="F154" s="41" t="str">
        <f>STOCK!H155</f>
        <v>blusa;ajustada;elegante;encaje;lencería</v>
      </c>
      <c r="G154" s="41">
        <f>STOCK!I155</f>
        <v>1</v>
      </c>
      <c r="H154" s="41" t="str">
        <f>STOCK!J155</f>
        <v>Pieza</v>
      </c>
      <c r="I154" s="41" t="str">
        <f>STOCK!K155</f>
        <v>https://github.com/uberboutique/whataform-repo/raw/main/pictures/BO0001.jpg</v>
      </c>
      <c r="J154" s="41">
        <f>STOCK!L155</f>
        <v>0</v>
      </c>
      <c r="K154" s="41">
        <f>STOCK!M155</f>
        <v>7</v>
      </c>
      <c r="L154" s="41">
        <f>STOCK!N155</f>
        <v>0</v>
      </c>
      <c r="U154" s="41">
        <v>1</v>
      </c>
      <c r="V154" s="41">
        <f>STOCK!Q155</f>
        <v>2</v>
      </c>
      <c r="X154" s="41">
        <v>0</v>
      </c>
      <c r="Y154" s="41">
        <f t="shared" si="2"/>
        <v>1</v>
      </c>
      <c r="AG154" s="41" t="str">
        <f>STOCK!A155</f>
        <v>BO0001</v>
      </c>
      <c r="AI154" s="41">
        <v>0</v>
      </c>
    </row>
    <row r="155" spans="1:35" x14ac:dyDescent="0.15">
      <c r="A155" s="41" t="str">
        <f>STOCK!C156</f>
        <v>PRODUCT</v>
      </c>
      <c r="B155" s="41" t="str">
        <f>STOCK!D156</f>
        <v>Vestidos</v>
      </c>
      <c r="C155" s="41" t="str">
        <f>STOCK!E156</f>
        <v>Vestido con diseño de cadena</v>
      </c>
      <c r="D155" s="41" t="str">
        <f>STOCK!F156</f>
        <v>Talla XS</v>
      </c>
      <c r="E155" s="41" t="str">
        <f>STOCK!G156</f>
        <v>SHEIN</v>
      </c>
      <c r="F155" s="41" t="str">
        <f>STOCK!H156</f>
        <v>vestido;corto;manga larga;rosado;bar</v>
      </c>
      <c r="G155" s="41">
        <f>STOCK!I156</f>
        <v>1</v>
      </c>
      <c r="H155" s="41" t="str">
        <f>STOCK!J156</f>
        <v>Pieza</v>
      </c>
      <c r="I155" s="41" t="str">
        <f>STOCK!K156</f>
        <v>https://github.com/uberboutique/whataform-repo/raw/main/pictures/V0051.jpg</v>
      </c>
      <c r="J155" s="41">
        <f>STOCK!L156</f>
        <v>0</v>
      </c>
      <c r="K155" s="41">
        <f>STOCK!M156</f>
        <v>18</v>
      </c>
      <c r="L155" s="41">
        <f>STOCK!N156</f>
        <v>0</v>
      </c>
      <c r="U155" s="41">
        <v>1</v>
      </c>
      <c r="V155" s="41">
        <f>STOCK!Q156</f>
        <v>1</v>
      </c>
      <c r="X155" s="41">
        <v>0</v>
      </c>
      <c r="Y155" s="41">
        <f t="shared" si="2"/>
        <v>1</v>
      </c>
      <c r="AG155" s="41" t="str">
        <f>STOCK!A156</f>
        <v>V0051</v>
      </c>
      <c r="AI155" s="41">
        <v>0</v>
      </c>
    </row>
    <row r="156" spans="1:35" x14ac:dyDescent="0.15">
      <c r="A156" s="41" t="str">
        <f>STOCK!C157</f>
        <v>PRODUCT</v>
      </c>
      <c r="B156" s="41" t="str">
        <f>STOCK!D157</f>
        <v>Vestidos</v>
      </c>
      <c r="C156" s="41" t="str">
        <f>STOCK!E157</f>
        <v>SHEIN Belle Vestido de dama de honor de hombros descubiertos fruncido cruzado de satén</v>
      </c>
      <c r="D156" s="41" t="str">
        <f>STOCK!F157</f>
        <v>Talla XS</v>
      </c>
      <c r="E156" s="41" t="str">
        <f>STOCK!G157</f>
        <v>SHEIN</v>
      </c>
      <c r="F156" s="41">
        <f>STOCK!H157</f>
        <v>0</v>
      </c>
      <c r="G156" s="41">
        <f>STOCK!I157</f>
        <v>1</v>
      </c>
      <c r="H156" s="41" t="str">
        <f>STOCK!J157</f>
        <v>Pieza</v>
      </c>
      <c r="I156" s="41" t="str">
        <f>STOCK!K157</f>
        <v>-</v>
      </c>
      <c r="J156" s="41">
        <f>STOCK!L157</f>
        <v>0</v>
      </c>
      <c r="K156" s="41">
        <f>STOCK!M157</f>
        <v>30</v>
      </c>
      <c r="L156" s="41">
        <f>STOCK!N157</f>
        <v>0</v>
      </c>
      <c r="U156" s="41">
        <v>1</v>
      </c>
      <c r="V156" s="41">
        <f>STOCK!Q157</f>
        <v>0</v>
      </c>
      <c r="X156" s="41">
        <v>0</v>
      </c>
      <c r="Y156" s="41">
        <f t="shared" si="2"/>
        <v>0</v>
      </c>
      <c r="AG156" s="41" t="str">
        <f>STOCK!A157</f>
        <v>V0052</v>
      </c>
      <c r="AI156" s="41">
        <v>0</v>
      </c>
    </row>
    <row r="157" spans="1:35" x14ac:dyDescent="0.15">
      <c r="A157" s="41" t="str">
        <f>STOCK!C158</f>
        <v>PRODUCT</v>
      </c>
      <c r="B157" s="41" t="str">
        <f>STOCK!D158</f>
        <v>Vestidos</v>
      </c>
      <c r="C157" s="41" t="str">
        <f>STOCK!E158</f>
        <v>Vestido bajo cruzado de tie dye</v>
      </c>
      <c r="D157" s="41" t="str">
        <f>STOCK!F158</f>
        <v>Talla S</v>
      </c>
      <c r="E157" s="41" t="str">
        <f>STOCK!G158</f>
        <v>SHEIN</v>
      </c>
      <c r="F157" s="41" t="str">
        <f>STOCK!H158</f>
        <v>vestido;manga larga;azul;satén</v>
      </c>
      <c r="G157" s="41">
        <f>STOCK!I158</f>
        <v>1</v>
      </c>
      <c r="H157" s="41" t="str">
        <f>STOCK!J158</f>
        <v>Pieza</v>
      </c>
      <c r="I157" s="41" t="str">
        <f>STOCK!K158</f>
        <v>https://github.com/uberboutique/whataform-repo/raw/main/pictures/V0053.jpg</v>
      </c>
      <c r="J157" s="41">
        <f>STOCK!L158</f>
        <v>0</v>
      </c>
      <c r="K157" s="41">
        <f>STOCK!M158</f>
        <v>15</v>
      </c>
      <c r="L157" s="41">
        <f>STOCK!N158</f>
        <v>0</v>
      </c>
      <c r="U157" s="41">
        <v>1</v>
      </c>
      <c r="V157" s="41">
        <f>STOCK!Q158</f>
        <v>1</v>
      </c>
      <c r="X157" s="41">
        <v>0</v>
      </c>
      <c r="Y157" s="41">
        <f t="shared" si="2"/>
        <v>1</v>
      </c>
      <c r="AG157" s="41" t="str">
        <f>STOCK!A158</f>
        <v>V0053</v>
      </c>
      <c r="AI157" s="41">
        <v>0</v>
      </c>
    </row>
    <row r="158" spans="1:35" x14ac:dyDescent="0.15">
      <c r="A158" s="41" t="str">
        <f>STOCK!C159</f>
        <v>PRODUCT</v>
      </c>
      <c r="B158" s="41" t="str">
        <f>STOCK!D159</f>
        <v>Accesorios</v>
      </c>
      <c r="C158" s="41" t="str">
        <f>STOCK!E159</f>
        <v>Pañuelo con estampado de paisley</v>
      </c>
      <c r="D158" s="41" t="str">
        <f>STOCK!F159</f>
        <v>Talla Única</v>
      </c>
      <c r="E158" s="41" t="str">
        <f>STOCK!G159</f>
        <v>SHEIN</v>
      </c>
      <c r="F158" s="41" t="str">
        <f>STOCK!H159</f>
        <v>accesorio;pañuelo;cartera</v>
      </c>
      <c r="G158" s="41">
        <f>STOCK!I159</f>
        <v>1</v>
      </c>
      <c r="H158" s="41" t="str">
        <f>STOCK!J159</f>
        <v>Pieza</v>
      </c>
      <c r="I158" s="41" t="str">
        <f>STOCK!K159</f>
        <v>https://github.com/uberboutique/whataform-repo/raw/main/pictures/A0001.jpg</v>
      </c>
      <c r="J158" s="41">
        <f>STOCK!L159</f>
        <v>0</v>
      </c>
      <c r="K158" s="41">
        <f>STOCK!M159</f>
        <v>2</v>
      </c>
      <c r="L158" s="41">
        <f>STOCK!N159</f>
        <v>0</v>
      </c>
      <c r="U158" s="41">
        <v>1</v>
      </c>
      <c r="V158" s="41">
        <f>STOCK!Q159</f>
        <v>1</v>
      </c>
      <c r="X158" s="41">
        <v>0</v>
      </c>
      <c r="Y158" s="41">
        <f t="shared" si="2"/>
        <v>1</v>
      </c>
      <c r="AG158" s="41" t="str">
        <f>STOCK!A159</f>
        <v>A0001</v>
      </c>
      <c r="AI158" s="41">
        <v>0</v>
      </c>
    </row>
    <row r="159" spans="1:35" x14ac:dyDescent="0.15">
      <c r="A159" s="41" t="str">
        <f>STOCK!C160</f>
        <v>PRODUCT</v>
      </c>
      <c r="B159" s="41" t="str">
        <f>STOCK!D160</f>
        <v>Vestidos</v>
      </c>
      <c r="C159" s="41" t="str">
        <f>STOCK!E160</f>
        <v>Vestido  fruncido de espalda abierta  cruzada</v>
      </c>
      <c r="D159" s="41" t="str">
        <f>STOCK!F160</f>
        <v>Talla XS</v>
      </c>
      <c r="E159" s="41" t="str">
        <f>STOCK!G160</f>
        <v>SHEIN</v>
      </c>
      <c r="F159" s="41" t="str">
        <f>STOCK!H160</f>
        <v>vestido casual;verde;boda;evento</v>
      </c>
      <c r="G159" s="41">
        <f>STOCK!I160</f>
        <v>1</v>
      </c>
      <c r="H159" s="41" t="str">
        <f>STOCK!J160</f>
        <v>Pieza</v>
      </c>
      <c r="I159" s="41" t="str">
        <f>STOCK!K160</f>
        <v>https://github.com/uberboutique/whataform-repo/raw/main/pictures/V0054.jpg</v>
      </c>
      <c r="J159" s="41">
        <f>STOCK!L160</f>
        <v>0</v>
      </c>
      <c r="K159" s="41">
        <f>STOCK!M160</f>
        <v>25</v>
      </c>
      <c r="L159" s="41">
        <f>STOCK!N160</f>
        <v>0</v>
      </c>
      <c r="U159" s="41">
        <v>1</v>
      </c>
      <c r="V159" s="41">
        <f>STOCK!Q160</f>
        <v>1</v>
      </c>
      <c r="X159" s="41">
        <v>0</v>
      </c>
      <c r="Y159" s="41">
        <f t="shared" si="2"/>
        <v>1</v>
      </c>
      <c r="AG159" s="41" t="str">
        <f>STOCK!A160</f>
        <v>V0054</v>
      </c>
      <c r="AI159" s="41">
        <v>0</v>
      </c>
    </row>
    <row r="160" spans="1:35" x14ac:dyDescent="0.15">
      <c r="A160" s="41" t="str">
        <f>STOCK!C161</f>
        <v>PRODUCT</v>
      </c>
      <c r="B160" s="41" t="str">
        <f>STOCK!D161</f>
        <v>Vestidos</v>
      </c>
      <c r="C160" s="41" t="str">
        <f>STOCK!E161</f>
        <v>EMERY ROSE Vestido maxi floral con estampado de pañuelo de manga farol bajo con fruncido</v>
      </c>
      <c r="D160" s="41" t="str">
        <f>STOCK!F161</f>
        <v>Talla L</v>
      </c>
      <c r="E160" s="41" t="str">
        <f>STOCK!G161</f>
        <v>SHEIN</v>
      </c>
      <c r="F160" s="41">
        <f>STOCK!H161</f>
        <v>0</v>
      </c>
      <c r="G160" s="41">
        <f>STOCK!I161</f>
        <v>1</v>
      </c>
      <c r="H160" s="41" t="str">
        <f>STOCK!J161</f>
        <v>Pieza</v>
      </c>
      <c r="I160" s="41" t="str">
        <f>STOCK!K161</f>
        <v>-</v>
      </c>
      <c r="J160" s="41">
        <f>STOCK!L161</f>
        <v>0</v>
      </c>
      <c r="K160" s="41">
        <f>STOCK!M161</f>
        <v>35</v>
      </c>
      <c r="L160" s="41">
        <f>STOCK!N161</f>
        <v>0</v>
      </c>
      <c r="U160" s="41">
        <v>1</v>
      </c>
      <c r="V160" s="41">
        <f>STOCK!Q161</f>
        <v>0</v>
      </c>
      <c r="X160" s="41">
        <v>0</v>
      </c>
      <c r="Y160" s="41">
        <f t="shared" si="2"/>
        <v>0</v>
      </c>
      <c r="AG160" s="41" t="str">
        <f>STOCK!A161</f>
        <v>V0055</v>
      </c>
      <c r="AI160" s="41">
        <v>0</v>
      </c>
    </row>
    <row r="161" spans="1:35" x14ac:dyDescent="0.15">
      <c r="A161" s="41" t="str">
        <f>STOCK!C162</f>
        <v>PRODUCT</v>
      </c>
      <c r="B161" s="41" t="str">
        <f>STOCK!D162</f>
        <v>Vestidos</v>
      </c>
      <c r="C161" s="41" t="str">
        <f>STOCK!E162</f>
        <v>Vestido elegante de espalda abierta_XS</v>
      </c>
      <c r="D161" s="41" t="str">
        <f>STOCK!F162</f>
        <v>Talla XS</v>
      </c>
      <c r="E161" s="41" t="str">
        <f>STOCK!G162</f>
        <v>SHEIN</v>
      </c>
      <c r="F161" s="41" t="str">
        <f>STOCK!H162</f>
        <v>vestido;boda;evento;dama honor;malva;violeta;morado</v>
      </c>
      <c r="G161" s="41">
        <f>STOCK!I162</f>
        <v>1</v>
      </c>
      <c r="H161" s="41" t="str">
        <f>STOCK!J162</f>
        <v>Pieza</v>
      </c>
      <c r="I161" s="41" t="str">
        <f>STOCK!K162</f>
        <v>https://github.com/uberboutique/whataform-repo/raw/main/pictures/V0056.jpg</v>
      </c>
      <c r="J161" s="41">
        <f>STOCK!L162</f>
        <v>0</v>
      </c>
      <c r="K161" s="41">
        <f>STOCK!M162</f>
        <v>20</v>
      </c>
      <c r="L161" s="41">
        <f>STOCK!N162</f>
        <v>0</v>
      </c>
      <c r="U161" s="41">
        <v>1</v>
      </c>
      <c r="V161" s="41">
        <f>STOCK!Q162</f>
        <v>1</v>
      </c>
      <c r="X161" s="41">
        <v>0</v>
      </c>
      <c r="Y161" s="41">
        <f t="shared" si="2"/>
        <v>1</v>
      </c>
      <c r="AG161" s="41" t="str">
        <f>STOCK!A162</f>
        <v>V0056</v>
      </c>
      <c r="AI161" s="41">
        <v>0</v>
      </c>
    </row>
    <row r="162" spans="1:35" x14ac:dyDescent="0.15">
      <c r="A162" s="41" t="str">
        <f>STOCK!C163</f>
        <v>PRODUCT</v>
      </c>
      <c r="B162" s="41" t="str">
        <f>STOCK!D163</f>
        <v>Pantalonetas</v>
      </c>
      <c r="C162" s="41" t="str">
        <f>STOCK!E163</f>
        <v xml:space="preserve">Pantalones tejido de rayas </v>
      </c>
      <c r="D162" s="41" t="str">
        <f>STOCK!F163</f>
        <v>Talla XS</v>
      </c>
      <c r="E162" s="41" t="str">
        <f>STOCK!G163</f>
        <v>SHEIN</v>
      </c>
      <c r="F162" s="41">
        <f>STOCK!H163</f>
        <v>0</v>
      </c>
      <c r="G162" s="41">
        <f>STOCK!I163</f>
        <v>1</v>
      </c>
      <c r="H162" s="41" t="str">
        <f>STOCK!J163</f>
        <v>Pieza</v>
      </c>
      <c r="I162" s="41" t="str">
        <f>STOCK!K163</f>
        <v>https://github.com/uberboutique/whataform-repo/raw/main/pictures/P0014.jpg</v>
      </c>
      <c r="J162" s="41">
        <f>STOCK!L163</f>
        <v>0</v>
      </c>
      <c r="K162" s="41">
        <f>STOCK!M163</f>
        <v>25</v>
      </c>
      <c r="L162" s="41">
        <f>STOCK!N163</f>
        <v>0</v>
      </c>
      <c r="U162" s="41">
        <v>1</v>
      </c>
      <c r="V162" s="41">
        <f>STOCK!Q163</f>
        <v>1</v>
      </c>
      <c r="X162" s="41">
        <v>0</v>
      </c>
      <c r="Y162" s="41">
        <f t="shared" si="2"/>
        <v>1</v>
      </c>
      <c r="AG162" s="41" t="str">
        <f>STOCK!A163</f>
        <v>P0014</v>
      </c>
      <c r="AI162" s="41">
        <v>0</v>
      </c>
    </row>
    <row r="163" spans="1:35" x14ac:dyDescent="0.15">
      <c r="A163" s="41" t="str">
        <f>STOCK!C164</f>
        <v>PRODUCT</v>
      </c>
      <c r="B163" s="41" t="str">
        <f>STOCK!D164</f>
        <v>Pantalonetas</v>
      </c>
      <c r="C163" s="41" t="str">
        <f>STOCK!E164</f>
        <v xml:space="preserve">Pantalones tejido de rayas </v>
      </c>
      <c r="D163" s="41" t="str">
        <f>STOCK!F164</f>
        <v>Talla M</v>
      </c>
      <c r="E163" s="41" t="str">
        <f>STOCK!G164</f>
        <v>SHEIN</v>
      </c>
      <c r="F163" s="41">
        <f>STOCK!H164</f>
        <v>0</v>
      </c>
      <c r="G163" s="41">
        <f>STOCK!I164</f>
        <v>1</v>
      </c>
      <c r="H163" s="41" t="str">
        <f>STOCK!J164</f>
        <v>Pieza</v>
      </c>
      <c r="I163" s="41" t="str">
        <f>STOCK!K164</f>
        <v>https://github.com/uberboutique/whataform-repo/raw/main/pictures/P0015.jpg</v>
      </c>
      <c r="J163" s="41">
        <f>STOCK!L164</f>
        <v>0</v>
      </c>
      <c r="K163" s="41">
        <f>STOCK!M164</f>
        <v>25</v>
      </c>
      <c r="L163" s="41">
        <f>STOCK!N164</f>
        <v>0</v>
      </c>
      <c r="U163" s="41">
        <v>1</v>
      </c>
      <c r="V163" s="41">
        <f>STOCK!Q164</f>
        <v>1</v>
      </c>
      <c r="X163" s="41">
        <v>0</v>
      </c>
      <c r="Y163" s="41">
        <f t="shared" si="2"/>
        <v>1</v>
      </c>
      <c r="AG163" s="41" t="str">
        <f>STOCK!A164</f>
        <v>P0015</v>
      </c>
      <c r="AI163" s="41">
        <v>0</v>
      </c>
    </row>
    <row r="164" spans="1:35" x14ac:dyDescent="0.15">
      <c r="A164" s="41" t="str">
        <f>STOCK!C165</f>
        <v>PRODUCT</v>
      </c>
      <c r="B164" s="41" t="str">
        <f>STOCK!D165</f>
        <v>Vestidos</v>
      </c>
      <c r="C164" s="41" t="str">
        <f>STOCK!E165</f>
        <v xml:space="preserve">Vestido bajo con abertura </v>
      </c>
      <c r="D164" s="41" t="str">
        <f>STOCK!F165</f>
        <v>Talla XS</v>
      </c>
      <c r="E164" s="41" t="str">
        <f>STOCK!G165</f>
        <v>SHEIN</v>
      </c>
      <c r="F164" s="41">
        <f>STOCK!H165</f>
        <v>0</v>
      </c>
      <c r="G164" s="41">
        <f>STOCK!I165</f>
        <v>1</v>
      </c>
      <c r="H164" s="41" t="str">
        <f>STOCK!J165</f>
        <v>Pieza</v>
      </c>
      <c r="I164" s="41" t="str">
        <f>STOCK!K165</f>
        <v>https://github.com/uberboutique/whataform-repo/raw/main/pictures/V0057.jpg</v>
      </c>
      <c r="J164" s="41">
        <f>STOCK!L165</f>
        <v>0</v>
      </c>
      <c r="K164" s="41">
        <f>STOCK!M165</f>
        <v>18</v>
      </c>
      <c r="L164" s="41">
        <f>STOCK!N165</f>
        <v>0</v>
      </c>
      <c r="U164" s="41">
        <v>1</v>
      </c>
      <c r="V164" s="41">
        <f>STOCK!Q165</f>
        <v>1</v>
      </c>
      <c r="X164" s="41">
        <v>0</v>
      </c>
      <c r="Y164" s="41">
        <f t="shared" si="2"/>
        <v>1</v>
      </c>
      <c r="AG164" s="41" t="str">
        <f>STOCK!A165</f>
        <v>V0057</v>
      </c>
      <c r="AI164" s="41">
        <v>0</v>
      </c>
    </row>
    <row r="165" spans="1:35" x14ac:dyDescent="0.15">
      <c r="A165" s="41" t="str">
        <f>STOCK!C166</f>
        <v>PRODUCT</v>
      </c>
      <c r="B165" s="41" t="str">
        <f>STOCK!D166</f>
        <v>Vestidos</v>
      </c>
      <c r="C165" s="41" t="str">
        <f>STOCK!E166</f>
        <v>Vestido cruzado con cinturón</v>
      </c>
      <c r="D165" s="41" t="str">
        <f>STOCK!F166</f>
        <v>Talla XS</v>
      </c>
      <c r="E165" s="41" t="str">
        <f>STOCK!G166</f>
        <v>SHEIN</v>
      </c>
      <c r="F165" s="41">
        <f>STOCK!H166</f>
        <v>0</v>
      </c>
      <c r="G165" s="41">
        <f>STOCK!I166</f>
        <v>1</v>
      </c>
      <c r="H165" s="41" t="str">
        <f>STOCK!J166</f>
        <v>Pieza</v>
      </c>
      <c r="I165" s="41" t="str">
        <f>STOCK!K166</f>
        <v>https://github.com/uberboutique/whataform-repo/raw/main/pictures/V0058.jpg</v>
      </c>
      <c r="J165" s="41">
        <f>STOCK!L166</f>
        <v>0</v>
      </c>
      <c r="K165" s="41">
        <f>STOCK!M166</f>
        <v>20</v>
      </c>
      <c r="L165" s="41">
        <f>STOCK!N166</f>
        <v>0</v>
      </c>
      <c r="U165" s="41">
        <v>1</v>
      </c>
      <c r="V165" s="41">
        <f>STOCK!Q166</f>
        <v>1</v>
      </c>
      <c r="X165" s="41">
        <v>0</v>
      </c>
      <c r="Y165" s="41">
        <f t="shared" si="2"/>
        <v>1</v>
      </c>
      <c r="AG165" s="41" t="str">
        <f>STOCK!A166</f>
        <v>V0058</v>
      </c>
      <c r="AI165" s="41">
        <v>0</v>
      </c>
    </row>
    <row r="166" spans="1:35" x14ac:dyDescent="0.15">
      <c r="A166" s="41" t="str">
        <f>STOCK!C167</f>
        <v>PRODUCT</v>
      </c>
      <c r="B166" s="41" t="str">
        <f>STOCK!D167</f>
        <v>Vestidos</v>
      </c>
      <c r="C166" s="41" t="str">
        <f>STOCK!E167</f>
        <v>Vestido de un hombro con nudo</v>
      </c>
      <c r="D166" s="41" t="str">
        <f>STOCK!F167</f>
        <v>Talla XS</v>
      </c>
      <c r="E166" s="41" t="str">
        <f>STOCK!G167</f>
        <v>SHEIN</v>
      </c>
      <c r="F166" s="41">
        <f>STOCK!H167</f>
        <v>0</v>
      </c>
      <c r="G166" s="41">
        <f>STOCK!I167</f>
        <v>1</v>
      </c>
      <c r="H166" s="41" t="str">
        <f>STOCK!J167</f>
        <v>Pieza</v>
      </c>
      <c r="I166" s="41" t="str">
        <f>STOCK!K167</f>
        <v>https://github.com/uberboutique/whataform-repo/raw/main/pictures/V0059.jpg</v>
      </c>
      <c r="J166" s="41">
        <f>STOCK!L167</f>
        <v>0</v>
      </c>
      <c r="K166" s="41">
        <f>STOCK!M167</f>
        <v>20</v>
      </c>
      <c r="L166" s="41">
        <f>STOCK!N167</f>
        <v>0</v>
      </c>
      <c r="U166" s="41">
        <v>1</v>
      </c>
      <c r="V166" s="41">
        <f>STOCK!Q167</f>
        <v>1</v>
      </c>
      <c r="X166" s="41">
        <v>0</v>
      </c>
      <c r="Y166" s="41">
        <f t="shared" si="2"/>
        <v>1</v>
      </c>
      <c r="AG166" s="41" t="str">
        <f>STOCK!A167</f>
        <v>V0059</v>
      </c>
      <c r="AI166" s="41">
        <v>0</v>
      </c>
    </row>
    <row r="167" spans="1:35" x14ac:dyDescent="0.15">
      <c r="A167" s="41" t="str">
        <f>STOCK!C168</f>
        <v>PRODUCT</v>
      </c>
      <c r="B167" s="41" t="str">
        <f>STOCK!D168</f>
        <v>Vestido Niñas</v>
      </c>
      <c r="C167" s="41" t="str">
        <f>STOCK!E168</f>
        <v>SHEIN Vestido niña ceremonia de tirantes bajo con malla con lazo grande_98CM</v>
      </c>
      <c r="D167" s="41" t="str">
        <f>STOCK!F168</f>
        <v>Talla L</v>
      </c>
      <c r="E167" s="41" t="str">
        <f>STOCK!G168</f>
        <v>SHEIN</v>
      </c>
      <c r="F167" s="41">
        <f>STOCK!H168</f>
        <v>0</v>
      </c>
      <c r="G167" s="41">
        <f>STOCK!I168</f>
        <v>1</v>
      </c>
      <c r="H167" s="41" t="str">
        <f>STOCK!J168</f>
        <v>Pieza</v>
      </c>
      <c r="I167" s="41" t="str">
        <f>STOCK!K168</f>
        <v>-</v>
      </c>
      <c r="J167" s="41">
        <f>STOCK!L168</f>
        <v>0</v>
      </c>
      <c r="K167" s="41">
        <f>STOCK!M168</f>
        <v>30</v>
      </c>
      <c r="L167" s="41">
        <f>STOCK!N168</f>
        <v>0</v>
      </c>
      <c r="U167" s="41">
        <v>1</v>
      </c>
      <c r="V167" s="41">
        <f>STOCK!Q168</f>
        <v>0</v>
      </c>
      <c r="X167" s="41">
        <v>0</v>
      </c>
      <c r="Y167" s="41">
        <f t="shared" si="2"/>
        <v>0</v>
      </c>
      <c r="AG167" s="41" t="str">
        <f>STOCK!A168</f>
        <v>VN0001</v>
      </c>
      <c r="AI167" s="41">
        <v>0</v>
      </c>
    </row>
    <row r="168" spans="1:35" x14ac:dyDescent="0.15">
      <c r="A168" s="41" t="str">
        <f>STOCK!C169</f>
        <v>PRODUCT</v>
      </c>
      <c r="B168" s="41" t="str">
        <f>STOCK!D169</f>
        <v>Vestidos</v>
      </c>
      <c r="C168" s="41" t="str">
        <f>STOCK!E169</f>
        <v>SHEIN VCAY Vestido ajustado con estampado de corazón de confeti de hombros descubiertos ribete fruncido_S</v>
      </c>
      <c r="D168" s="41" t="str">
        <f>STOCK!F169</f>
        <v>Talla L</v>
      </c>
      <c r="E168" s="41" t="str">
        <f>STOCK!G169</f>
        <v>SHEIN</v>
      </c>
      <c r="F168" s="41">
        <f>STOCK!H169</f>
        <v>0</v>
      </c>
      <c r="G168" s="41">
        <f>STOCK!I169</f>
        <v>1</v>
      </c>
      <c r="H168" s="41" t="str">
        <f>STOCK!J169</f>
        <v>Pieza</v>
      </c>
      <c r="I168" s="41" t="str">
        <f>STOCK!K169</f>
        <v>-</v>
      </c>
      <c r="J168" s="41">
        <f>STOCK!L169</f>
        <v>0</v>
      </c>
      <c r="K168" s="41">
        <f>STOCK!M169</f>
        <v>12</v>
      </c>
      <c r="L168" s="41">
        <f>STOCK!N169</f>
        <v>0</v>
      </c>
      <c r="U168" s="41">
        <v>1</v>
      </c>
      <c r="V168" s="41">
        <f>STOCK!Q169</f>
        <v>0</v>
      </c>
      <c r="X168" s="41">
        <v>0</v>
      </c>
      <c r="Y168" s="41">
        <f t="shared" si="2"/>
        <v>0</v>
      </c>
      <c r="AG168" s="41" t="str">
        <f>STOCK!A169</f>
        <v>V0060</v>
      </c>
      <c r="AI168" s="41">
        <v>0</v>
      </c>
    </row>
    <row r="169" spans="1:35" x14ac:dyDescent="0.15">
      <c r="A169" s="41" t="str">
        <f>STOCK!C170</f>
        <v>PRODUCT</v>
      </c>
      <c r="B169" s="41" t="str">
        <f>STOCK!D170</f>
        <v>Vestidos</v>
      </c>
      <c r="C169" s="41" t="str">
        <f>STOCK!E170</f>
        <v>SHEIN Belle Vestido de dama de honor de hombros descubiertos fruncido cruzado_S</v>
      </c>
      <c r="D169" s="41" t="str">
        <f>STOCK!F170</f>
        <v>Talla L</v>
      </c>
      <c r="E169" s="41" t="str">
        <f>STOCK!G170</f>
        <v>SHEIN</v>
      </c>
      <c r="F169" s="41">
        <f>STOCK!H170</f>
        <v>0</v>
      </c>
      <c r="G169" s="41">
        <f>STOCK!I170</f>
        <v>1</v>
      </c>
      <c r="H169" s="41" t="str">
        <f>STOCK!J170</f>
        <v>Pieza</v>
      </c>
      <c r="I169" s="41" t="str">
        <f>STOCK!K170</f>
        <v>-</v>
      </c>
      <c r="J169" s="41">
        <f>STOCK!L170</f>
        <v>0</v>
      </c>
      <c r="K169" s="41">
        <f>STOCK!M170</f>
        <v>30</v>
      </c>
      <c r="L169" s="41">
        <f>STOCK!N170</f>
        <v>0</v>
      </c>
      <c r="U169" s="41">
        <v>1</v>
      </c>
      <c r="V169" s="41">
        <f>STOCK!Q170</f>
        <v>0</v>
      </c>
      <c r="X169" s="41">
        <v>0</v>
      </c>
      <c r="Y169" s="41">
        <f t="shared" si="2"/>
        <v>0</v>
      </c>
      <c r="AG169" s="41" t="str">
        <f>STOCK!A170</f>
        <v>V0061</v>
      </c>
      <c r="AI169" s="41">
        <v>0</v>
      </c>
    </row>
    <row r="170" spans="1:35" x14ac:dyDescent="0.15">
      <c r="A170" s="41" t="str">
        <f>STOCK!C171</f>
        <v>PRODUCT</v>
      </c>
      <c r="B170" s="41" t="str">
        <f>STOCK!D171</f>
        <v>Vestidos</v>
      </c>
      <c r="C170" s="41" t="str">
        <f>STOCK!E171</f>
        <v>SHEIN Felegant Vestido ajustado con estampado de leopardo_M</v>
      </c>
      <c r="D170" s="41" t="str">
        <f>STOCK!F171</f>
        <v>Talla L</v>
      </c>
      <c r="E170" s="41" t="str">
        <f>STOCK!G171</f>
        <v>SHEIN</v>
      </c>
      <c r="F170" s="41">
        <f>STOCK!H171</f>
        <v>0</v>
      </c>
      <c r="G170" s="41">
        <f>STOCK!I171</f>
        <v>1</v>
      </c>
      <c r="H170" s="41" t="str">
        <f>STOCK!J171</f>
        <v>Pieza</v>
      </c>
      <c r="I170" s="41" t="str">
        <f>STOCK!K171</f>
        <v>-</v>
      </c>
      <c r="J170" s="41">
        <f>STOCK!L171</f>
        <v>0</v>
      </c>
      <c r="K170" s="41">
        <f>STOCK!M171</f>
        <v>15</v>
      </c>
      <c r="L170" s="41">
        <f>STOCK!N171</f>
        <v>0</v>
      </c>
      <c r="U170" s="41">
        <v>1</v>
      </c>
      <c r="V170" s="41">
        <f>STOCK!Q171</f>
        <v>0</v>
      </c>
      <c r="X170" s="41">
        <v>0</v>
      </c>
      <c r="Y170" s="41">
        <f t="shared" si="2"/>
        <v>0</v>
      </c>
      <c r="AG170" s="41" t="str">
        <f>STOCK!A171</f>
        <v>V0062</v>
      </c>
      <c r="AI170" s="41">
        <v>0</v>
      </c>
    </row>
    <row r="171" spans="1:35" x14ac:dyDescent="0.15">
      <c r="A171" s="41" t="str">
        <f>STOCK!C172</f>
        <v>PRODUCT</v>
      </c>
      <c r="B171" s="41" t="str">
        <f>STOCK!D172</f>
        <v>Vestidos</v>
      </c>
      <c r="C171" s="41" t="str">
        <f>STOCK!E172</f>
        <v>Elegant Vestido ajustado con estampado de leopardo</v>
      </c>
      <c r="D171" s="41" t="str">
        <f>STOCK!F172</f>
        <v>Talla XS</v>
      </c>
      <c r="E171" s="41" t="str">
        <f>STOCK!G172</f>
        <v>SHEIN</v>
      </c>
      <c r="F171" s="41">
        <f>STOCK!H172</f>
        <v>0</v>
      </c>
      <c r="G171" s="41">
        <f>STOCK!I172</f>
        <v>1</v>
      </c>
      <c r="H171" s="41" t="str">
        <f>STOCK!J172</f>
        <v>Pieza</v>
      </c>
      <c r="I171" s="41" t="str">
        <f>STOCK!K172</f>
        <v>https://github.com/uberboutique/whataform-repo/raw/main/pictures/V0063.jpg</v>
      </c>
      <c r="J171" s="41">
        <f>STOCK!L172</f>
        <v>0</v>
      </c>
      <c r="K171" s="41">
        <f>STOCK!M172</f>
        <v>15</v>
      </c>
      <c r="L171" s="41">
        <f>STOCK!N172</f>
        <v>0</v>
      </c>
      <c r="U171" s="41">
        <v>1</v>
      </c>
      <c r="V171" s="41">
        <f>STOCK!Q172</f>
        <v>1</v>
      </c>
      <c r="X171" s="41">
        <v>0</v>
      </c>
      <c r="Y171" s="41">
        <f t="shared" si="2"/>
        <v>1</v>
      </c>
      <c r="AG171" s="41" t="str">
        <f>STOCK!A172</f>
        <v>V0063</v>
      </c>
      <c r="AI171" s="41">
        <v>0</v>
      </c>
    </row>
    <row r="172" spans="1:35" x14ac:dyDescent="0.15">
      <c r="A172" s="41" t="str">
        <f>STOCK!C173</f>
        <v>PRODUCT</v>
      </c>
      <c r="B172" s="41" t="str">
        <f>STOCK!D173</f>
        <v>Vestidos</v>
      </c>
      <c r="C172" s="41" t="str">
        <f>STOCK!E173</f>
        <v>Vestido Lunares Elegante</v>
      </c>
      <c r="D172" s="41" t="str">
        <f>STOCK!F173</f>
        <v>Talla S</v>
      </c>
      <c r="E172" s="41" t="str">
        <f>STOCK!G173</f>
        <v>SHEIN</v>
      </c>
      <c r="F172" s="41">
        <f>STOCK!H173</f>
        <v>0</v>
      </c>
      <c r="G172" s="41">
        <f>STOCK!I173</f>
        <v>1</v>
      </c>
      <c r="H172" s="41" t="str">
        <f>STOCK!J173</f>
        <v>Pieza</v>
      </c>
      <c r="I172" s="41" t="str">
        <f>STOCK!K173</f>
        <v>https://github.com/uberboutique/whataform-repo/raw/main/pictures/V0064.jpg</v>
      </c>
      <c r="J172" s="41">
        <f>STOCK!L173</f>
        <v>0</v>
      </c>
      <c r="K172" s="41">
        <f>STOCK!M173</f>
        <v>15</v>
      </c>
      <c r="L172" s="41">
        <f>STOCK!N173</f>
        <v>0</v>
      </c>
      <c r="U172" s="41">
        <v>1</v>
      </c>
      <c r="V172" s="41">
        <f>STOCK!Q173</f>
        <v>1</v>
      </c>
      <c r="X172" s="41">
        <v>0</v>
      </c>
      <c r="Y172" s="41">
        <f t="shared" si="2"/>
        <v>1</v>
      </c>
      <c r="AG172" s="41" t="str">
        <f>STOCK!A173</f>
        <v>V0064</v>
      </c>
      <c r="AI172" s="41">
        <v>0</v>
      </c>
    </row>
    <row r="173" spans="1:35" x14ac:dyDescent="0.15">
      <c r="A173" s="41" t="str">
        <f>STOCK!C174</f>
        <v>PRODUCT</v>
      </c>
      <c r="B173" s="41" t="str">
        <f>STOCK!D174</f>
        <v>Accesorios</v>
      </c>
      <c r="C173" s="41" t="str">
        <f>STOCK!E174</f>
        <v>Cinturón con hebilla_Unitalla</v>
      </c>
      <c r="D173" s="41">
        <f>STOCK!F174</f>
        <v>0</v>
      </c>
      <c r="E173" s="41" t="str">
        <f>STOCK!G174</f>
        <v>SHEIN</v>
      </c>
      <c r="F173" s="41">
        <f>STOCK!H174</f>
        <v>0</v>
      </c>
      <c r="G173" s="41">
        <f>STOCK!I174</f>
        <v>1</v>
      </c>
      <c r="H173" s="41" t="str">
        <f>STOCK!J174</f>
        <v>Pieza</v>
      </c>
      <c r="I173" s="41" t="str">
        <f>STOCK!K174</f>
        <v>-</v>
      </c>
      <c r="J173" s="41">
        <f>STOCK!L174</f>
        <v>0</v>
      </c>
      <c r="K173" s="41">
        <f>STOCK!M174</f>
        <v>10</v>
      </c>
      <c r="L173" s="41">
        <f>STOCK!N174</f>
        <v>0</v>
      </c>
      <c r="U173" s="41">
        <v>1</v>
      </c>
      <c r="V173" s="41">
        <f>STOCK!Q174</f>
        <v>0</v>
      </c>
      <c r="X173" s="41">
        <v>0</v>
      </c>
      <c r="Y173" s="41">
        <f t="shared" si="2"/>
        <v>0</v>
      </c>
      <c r="AG173" s="41" t="str">
        <f>STOCK!A174</f>
        <v>A0002</v>
      </c>
      <c r="AI173" s="41">
        <v>0</v>
      </c>
    </row>
    <row r="174" spans="1:35" x14ac:dyDescent="0.15">
      <c r="A174" s="41" t="str">
        <f>STOCK!C175</f>
        <v>PRODUCT</v>
      </c>
      <c r="B174" s="41" t="str">
        <f>STOCK!D175</f>
        <v>Bolsos</v>
      </c>
      <c r="C174" s="41" t="str">
        <f>STOCK!E175</f>
        <v>Bolsa cartera con manija_Negro</v>
      </c>
      <c r="D174" s="41">
        <f>STOCK!F175</f>
        <v>0</v>
      </c>
      <c r="E174" s="41" t="str">
        <f>STOCK!G175</f>
        <v>SHEIN</v>
      </c>
      <c r="F174" s="41">
        <f>STOCK!H175</f>
        <v>0</v>
      </c>
      <c r="G174" s="41">
        <f>STOCK!I175</f>
        <v>1</v>
      </c>
      <c r="H174" s="41" t="str">
        <f>STOCK!J175</f>
        <v>Pieza</v>
      </c>
      <c r="I174" s="41" t="str">
        <f>STOCK!K175</f>
        <v>-</v>
      </c>
      <c r="J174" s="41">
        <f>STOCK!L175</f>
        <v>0</v>
      </c>
      <c r="K174" s="41">
        <f>STOCK!M175</f>
        <v>16</v>
      </c>
      <c r="L174" s="41">
        <f>STOCK!N175</f>
        <v>0</v>
      </c>
      <c r="U174" s="41">
        <v>1</v>
      </c>
      <c r="V174" s="41">
        <f>STOCK!Q175</f>
        <v>0</v>
      </c>
      <c r="X174" s="41">
        <v>0</v>
      </c>
      <c r="Y174" s="41">
        <f t="shared" si="2"/>
        <v>0</v>
      </c>
      <c r="AG174" s="41" t="str">
        <f>STOCK!A175</f>
        <v>A0004</v>
      </c>
      <c r="AI174" s="41">
        <v>0</v>
      </c>
    </row>
    <row r="175" spans="1:35" x14ac:dyDescent="0.15">
      <c r="A175" s="41" t="str">
        <f>STOCK!C176</f>
        <v>PRODUCT</v>
      </c>
      <c r="B175" s="41" t="str">
        <f>STOCK!D176</f>
        <v>Bolsos</v>
      </c>
      <c r="C175" s="41" t="str">
        <f>STOCK!E176</f>
        <v>Bolsa cartera con solapa con lagartija_Caqui</v>
      </c>
      <c r="D175" s="41">
        <f>STOCK!F176</f>
        <v>0</v>
      </c>
      <c r="E175" s="41" t="str">
        <f>STOCK!G176</f>
        <v>SHEIN</v>
      </c>
      <c r="F175" s="41">
        <f>STOCK!H176</f>
        <v>0</v>
      </c>
      <c r="G175" s="41">
        <f>STOCK!I176</f>
        <v>1</v>
      </c>
      <c r="H175" s="41" t="str">
        <f>STOCK!J176</f>
        <v>Pieza</v>
      </c>
      <c r="I175" s="41" t="str">
        <f>STOCK!K176</f>
        <v>-</v>
      </c>
      <c r="J175" s="41">
        <f>STOCK!L176</f>
        <v>0</v>
      </c>
      <c r="K175" s="41">
        <f>STOCK!M176</f>
        <v>16</v>
      </c>
      <c r="L175" s="41">
        <f>STOCK!N176</f>
        <v>0</v>
      </c>
      <c r="U175" s="41">
        <v>1</v>
      </c>
      <c r="V175" s="41">
        <f>STOCK!Q176</f>
        <v>0</v>
      </c>
      <c r="X175" s="41">
        <v>0</v>
      </c>
      <c r="Y175" s="41">
        <f t="shared" si="2"/>
        <v>0</v>
      </c>
      <c r="AG175" s="41" t="str">
        <f>STOCK!A176</f>
        <v>A0005</v>
      </c>
      <c r="AI175" s="41">
        <v>0</v>
      </c>
    </row>
    <row r="176" spans="1:35" x14ac:dyDescent="0.15">
      <c r="A176" s="41" t="str">
        <f>STOCK!C177</f>
        <v>PRODUCT</v>
      </c>
      <c r="B176" s="41" t="str">
        <f>STOCK!D177</f>
        <v>Belleza</v>
      </c>
      <c r="C176" s="41" t="str">
        <f>STOCK!E177</f>
        <v>Brocha para maquillaje</v>
      </c>
      <c r="D176" s="41">
        <f>STOCK!F177</f>
        <v>0</v>
      </c>
      <c r="E176" s="41" t="str">
        <f>STOCK!G177</f>
        <v>SHEIN</v>
      </c>
      <c r="F176" s="41">
        <f>STOCK!H177</f>
        <v>0</v>
      </c>
      <c r="G176" s="41">
        <f>STOCK!I177</f>
        <v>1</v>
      </c>
      <c r="H176" s="41" t="str">
        <f>STOCK!J177</f>
        <v>Pieza</v>
      </c>
      <c r="I176" s="41" t="str">
        <f>STOCK!K177</f>
        <v>https://github.com/uberboutique/whataform-repo/raw/main/pictures/BE0001.jpg</v>
      </c>
      <c r="J176" s="41">
        <f>STOCK!L177</f>
        <v>0</v>
      </c>
      <c r="K176" s="41">
        <f>STOCK!M177</f>
        <v>3</v>
      </c>
      <c r="L176" s="41">
        <f>STOCK!N177</f>
        <v>0</v>
      </c>
      <c r="U176" s="41">
        <v>1</v>
      </c>
      <c r="V176" s="41">
        <f>STOCK!Q177</f>
        <v>1</v>
      </c>
      <c r="X176" s="41">
        <v>0</v>
      </c>
      <c r="Y176" s="41">
        <f t="shared" si="2"/>
        <v>1</v>
      </c>
      <c r="AG176" s="41" t="str">
        <f>STOCK!A177</f>
        <v>BE0001</v>
      </c>
      <c r="AI176" s="41">
        <v>0</v>
      </c>
    </row>
    <row r="177" spans="1:35" x14ac:dyDescent="0.15">
      <c r="A177" s="41" t="str">
        <f>STOCK!C178</f>
        <v>PRODUCT</v>
      </c>
      <c r="B177" s="41" t="str">
        <f>STOCK!D178</f>
        <v>Bolsos</v>
      </c>
      <c r="C177" s="41" t="str">
        <f>STOCK!E178</f>
        <v>Bolsa cartera de cocodrilo_Naranja Quemada</v>
      </c>
      <c r="D177" s="41">
        <f>STOCK!F178</f>
        <v>0</v>
      </c>
      <c r="E177" s="41" t="str">
        <f>STOCK!G178</f>
        <v>SHEIN</v>
      </c>
      <c r="F177" s="41">
        <f>STOCK!H178</f>
        <v>0</v>
      </c>
      <c r="G177" s="41">
        <f>STOCK!I178</f>
        <v>1</v>
      </c>
      <c r="H177" s="41" t="str">
        <f>STOCK!J178</f>
        <v>Pieza</v>
      </c>
      <c r="I177" s="41" t="str">
        <f>STOCK!K178</f>
        <v>-</v>
      </c>
      <c r="J177" s="41">
        <f>STOCK!L178</f>
        <v>0</v>
      </c>
      <c r="K177" s="41">
        <f>STOCK!M178</f>
        <v>16</v>
      </c>
      <c r="L177" s="41">
        <f>STOCK!N178</f>
        <v>0</v>
      </c>
      <c r="U177" s="41">
        <v>1</v>
      </c>
      <c r="V177" s="41">
        <f>STOCK!Q178</f>
        <v>0</v>
      </c>
      <c r="X177" s="41">
        <v>0</v>
      </c>
      <c r="Y177" s="41">
        <f t="shared" si="2"/>
        <v>0</v>
      </c>
      <c r="AG177" s="41" t="str">
        <f>STOCK!A178</f>
        <v>A0006</v>
      </c>
      <c r="AI177" s="41">
        <v>0</v>
      </c>
    </row>
    <row r="178" spans="1:35" x14ac:dyDescent="0.15">
      <c r="A178" s="41" t="str">
        <f>STOCK!C179</f>
        <v>PRODUCT</v>
      </c>
      <c r="B178" s="41" t="str">
        <f>STOCK!D179</f>
        <v>Accesorios</v>
      </c>
      <c r="C178" s="41" t="str">
        <f>STOCK!E179</f>
        <v>Cinturones Casual</v>
      </c>
      <c r="D178" s="41" t="str">
        <f>STOCK!F179</f>
        <v>Unitalla</v>
      </c>
      <c r="E178" s="41" t="str">
        <f>STOCK!G179</f>
        <v>SHEIN</v>
      </c>
      <c r="F178" s="41">
        <f>STOCK!H179</f>
        <v>0</v>
      </c>
      <c r="G178" s="41">
        <f>STOCK!I179</f>
        <v>1</v>
      </c>
      <c r="H178" s="41" t="str">
        <f>STOCK!J179</f>
        <v>Pieza</v>
      </c>
      <c r="I178" s="41" t="str">
        <f>STOCK!K179</f>
        <v>https://github.com/uberboutique/whataform-repo/raw/main/pictures/A0003.jpg</v>
      </c>
      <c r="J178" s="41">
        <f>STOCK!L179</f>
        <v>0</v>
      </c>
      <c r="K178" s="41">
        <f>STOCK!M179</f>
        <v>10</v>
      </c>
      <c r="L178" s="41">
        <f>STOCK!N179</f>
        <v>0</v>
      </c>
      <c r="U178" s="41">
        <v>1</v>
      </c>
      <c r="V178" s="41">
        <f>STOCK!Q179</f>
        <v>1</v>
      </c>
      <c r="X178" s="41">
        <v>0</v>
      </c>
      <c r="Y178" s="41">
        <f t="shared" si="2"/>
        <v>1</v>
      </c>
      <c r="AG178" s="41" t="str">
        <f>STOCK!A179</f>
        <v>A0003</v>
      </c>
      <c r="AI178" s="41">
        <v>0</v>
      </c>
    </row>
    <row r="179" spans="1:35" x14ac:dyDescent="0.15">
      <c r="A179" s="41" t="str">
        <f>STOCK!C180</f>
        <v>PRODUCT</v>
      </c>
      <c r="B179" s="41" t="str">
        <f>STOCK!D180</f>
        <v>Vestidos</v>
      </c>
      <c r="C179" s="41" t="str">
        <f>STOCK!E180</f>
        <v>EMERY ROSE Vestido Volante rígido Floral Sencillo_L</v>
      </c>
      <c r="D179" s="41" t="str">
        <f>STOCK!F180</f>
        <v>Talla L</v>
      </c>
      <c r="E179" s="41" t="str">
        <f>STOCK!G180</f>
        <v>SHEIN</v>
      </c>
      <c r="F179" s="41">
        <f>STOCK!H180</f>
        <v>0</v>
      </c>
      <c r="G179" s="41">
        <f>STOCK!I180</f>
        <v>1</v>
      </c>
      <c r="H179" s="41" t="str">
        <f>STOCK!J180</f>
        <v>Pieza</v>
      </c>
      <c r="I179" s="41" t="str">
        <f>STOCK!K180</f>
        <v>-</v>
      </c>
      <c r="J179" s="41">
        <f>STOCK!L180</f>
        <v>0</v>
      </c>
      <c r="K179" s="41">
        <f>STOCK!M180</f>
        <v>35</v>
      </c>
      <c r="L179" s="41">
        <f>STOCK!N180</f>
        <v>0</v>
      </c>
      <c r="U179" s="41">
        <v>1</v>
      </c>
      <c r="V179" s="41">
        <f>STOCK!Q180</f>
        <v>0</v>
      </c>
      <c r="X179" s="41">
        <v>0</v>
      </c>
      <c r="Y179" s="41">
        <f t="shared" si="2"/>
        <v>0</v>
      </c>
      <c r="AG179" s="41" t="str">
        <f>STOCK!A180</f>
        <v>V0065</v>
      </c>
      <c r="AI179" s="41">
        <v>0</v>
      </c>
    </row>
    <row r="180" spans="1:35" x14ac:dyDescent="0.15">
      <c r="A180" s="41" t="str">
        <f>STOCK!C181</f>
        <v>PRODUCT</v>
      </c>
      <c r="B180" s="41" t="str">
        <f>STOCK!D181</f>
        <v>Vestidos</v>
      </c>
      <c r="C180" s="41" t="str">
        <f>STOCK!E181</f>
        <v xml:space="preserve">Vestido Volante rígido Floral </v>
      </c>
      <c r="D180" s="41" t="str">
        <f>STOCK!F181</f>
        <v>Talla S</v>
      </c>
      <c r="E180" s="41" t="str">
        <f>STOCK!G181</f>
        <v>SHEIN</v>
      </c>
      <c r="F180" s="41">
        <f>STOCK!H181</f>
        <v>0</v>
      </c>
      <c r="G180" s="41">
        <f>STOCK!I181</f>
        <v>1</v>
      </c>
      <c r="H180" s="41" t="str">
        <f>STOCK!J181</f>
        <v>Pieza</v>
      </c>
      <c r="I180" s="41" t="str">
        <f>STOCK!K181</f>
        <v>https://github.com/uberboutique/whataform-repo/raw/main/pictures/V0066.jpg</v>
      </c>
      <c r="J180" s="41">
        <f>STOCK!L181</f>
        <v>0</v>
      </c>
      <c r="K180" s="41">
        <f>STOCK!M181</f>
        <v>25</v>
      </c>
      <c r="L180" s="41">
        <f>STOCK!N181</f>
        <v>0</v>
      </c>
      <c r="U180" s="41">
        <v>1</v>
      </c>
      <c r="V180" s="41">
        <f>STOCK!Q181</f>
        <v>1</v>
      </c>
      <c r="X180" s="41">
        <v>0</v>
      </c>
      <c r="Y180" s="41">
        <f t="shared" si="2"/>
        <v>1</v>
      </c>
      <c r="AG180" s="41" t="str">
        <f>STOCK!A181</f>
        <v>V0066</v>
      </c>
      <c r="AI180" s="41">
        <v>0</v>
      </c>
    </row>
    <row r="181" spans="1:35" x14ac:dyDescent="0.15">
      <c r="A181" s="41" t="str">
        <f>STOCK!C182</f>
        <v>PRODUCT</v>
      </c>
      <c r="B181" s="41" t="str">
        <f>STOCK!D182</f>
        <v>Vestidos</v>
      </c>
      <c r="C181" s="41" t="str">
        <f>STOCK!E182</f>
        <v xml:space="preserve">Vestido slip bajo de sirena a capas </v>
      </c>
      <c r="D181" s="41" t="str">
        <f>STOCK!F182</f>
        <v>Talla XS</v>
      </c>
      <c r="E181" s="41" t="str">
        <f>STOCK!G182</f>
        <v>SHEIN</v>
      </c>
      <c r="F181" s="41">
        <f>STOCK!H182</f>
        <v>0</v>
      </c>
      <c r="G181" s="41">
        <f>STOCK!I182</f>
        <v>1</v>
      </c>
      <c r="H181" s="41" t="str">
        <f>STOCK!J182</f>
        <v>Pieza</v>
      </c>
      <c r="I181" s="41" t="str">
        <f>STOCK!K182</f>
        <v>https://github.com/uberboutique/whataform-repo/raw/main/pictures/V0067.jpg</v>
      </c>
      <c r="J181" s="41">
        <f>STOCK!L182</f>
        <v>0</v>
      </c>
      <c r="K181" s="41">
        <f>STOCK!M182</f>
        <v>45</v>
      </c>
      <c r="L181" s="41">
        <f>STOCK!N182</f>
        <v>0</v>
      </c>
      <c r="U181" s="41">
        <v>1</v>
      </c>
      <c r="V181" s="41">
        <f>STOCK!Q182</f>
        <v>1</v>
      </c>
      <c r="X181" s="41">
        <v>0</v>
      </c>
      <c r="Y181" s="41">
        <f t="shared" si="2"/>
        <v>1</v>
      </c>
      <c r="AG181" s="41" t="str">
        <f>STOCK!A182</f>
        <v>V0067</v>
      </c>
      <c r="AI181" s="41">
        <v>0</v>
      </c>
    </row>
    <row r="182" spans="1:35" x14ac:dyDescent="0.15">
      <c r="A182" s="41" t="str">
        <f>STOCK!C183</f>
        <v>PRODUCT</v>
      </c>
      <c r="B182" s="41" t="str">
        <f>STOCK!D183</f>
        <v>Vestidos</v>
      </c>
      <c r="C182" s="41" t="str">
        <f>STOCK!E183</f>
        <v>Vestido Plantas Bohemio</v>
      </c>
      <c r="D182" s="41" t="str">
        <f>STOCK!F183</f>
        <v>Talla XXL</v>
      </c>
      <c r="E182" s="41" t="str">
        <f>STOCK!G183</f>
        <v>SHEIN</v>
      </c>
      <c r="F182" s="41">
        <f>STOCK!H183</f>
        <v>0</v>
      </c>
      <c r="G182" s="41">
        <f>STOCK!I183</f>
        <v>1</v>
      </c>
      <c r="H182" s="41" t="str">
        <f>STOCK!J183</f>
        <v>Pieza</v>
      </c>
      <c r="I182" s="41" t="str">
        <f>STOCK!K183</f>
        <v>https://github.com/uberboutique/whataform-repo/raw/main/pictures/V0068.jpg</v>
      </c>
      <c r="J182" s="41">
        <f>STOCK!L183</f>
        <v>0</v>
      </c>
      <c r="K182" s="41">
        <f>STOCK!M183</f>
        <v>25</v>
      </c>
      <c r="L182" s="41">
        <f>STOCK!N183</f>
        <v>0</v>
      </c>
      <c r="U182" s="41">
        <v>1</v>
      </c>
      <c r="V182" s="41">
        <f>STOCK!Q183</f>
        <v>2</v>
      </c>
      <c r="X182" s="41">
        <v>0</v>
      </c>
      <c r="Y182" s="41">
        <f t="shared" si="2"/>
        <v>1</v>
      </c>
      <c r="AG182" s="41" t="str">
        <f>STOCK!A183</f>
        <v>V0068</v>
      </c>
      <c r="AI182" s="41">
        <v>0</v>
      </c>
    </row>
    <row r="183" spans="1:35" x14ac:dyDescent="0.15">
      <c r="A183" s="41" t="str">
        <f>STOCK!C184</f>
        <v>PRODUCT</v>
      </c>
      <c r="B183" s="41" t="str">
        <f>STOCK!D184</f>
        <v>Trajes de baño</v>
      </c>
      <c r="C183" s="41" t="str">
        <f>STOCK!E184</f>
        <v xml:space="preserve">Bañador una pieza de color combinado </v>
      </c>
      <c r="D183" s="41" t="str">
        <f>STOCK!F184</f>
        <v>Talla S</v>
      </c>
      <c r="E183" s="41" t="str">
        <f>STOCK!G184</f>
        <v>SHEIN</v>
      </c>
      <c r="F183" s="41">
        <f>STOCK!H184</f>
        <v>0</v>
      </c>
      <c r="G183" s="41">
        <f>STOCK!I184</f>
        <v>1</v>
      </c>
      <c r="H183" s="41" t="str">
        <f>STOCK!J184</f>
        <v>Pieza</v>
      </c>
      <c r="I183" s="41" t="str">
        <f>STOCK!K184</f>
        <v>https://github.com/uberboutique/whataform-repo/raw/main/pictures/T0023.jpg</v>
      </c>
      <c r="J183" s="41">
        <f>STOCK!L184</f>
        <v>0</v>
      </c>
      <c r="K183" s="41">
        <f>STOCK!M184</f>
        <v>20</v>
      </c>
      <c r="L183" s="41">
        <f>STOCK!N184</f>
        <v>0</v>
      </c>
      <c r="U183" s="41">
        <v>1</v>
      </c>
      <c r="V183" s="41">
        <f>STOCK!Q184</f>
        <v>1</v>
      </c>
      <c r="X183" s="41">
        <v>0</v>
      </c>
      <c r="Y183" s="41">
        <f t="shared" si="2"/>
        <v>1</v>
      </c>
      <c r="AG183" s="41" t="str">
        <f>STOCK!A184</f>
        <v>T0023</v>
      </c>
      <c r="AI183" s="41">
        <v>0</v>
      </c>
    </row>
    <row r="184" spans="1:35" x14ac:dyDescent="0.15">
      <c r="A184" s="41" t="str">
        <f>STOCK!C185</f>
        <v>PRODUCT</v>
      </c>
      <c r="B184" s="41" t="str">
        <f>STOCK!D185</f>
        <v>Trajes de baño</v>
      </c>
      <c r="C184" s="41" t="str">
        <f>STOCK!E185</f>
        <v xml:space="preserve">Bañador una pieza de color combinado </v>
      </c>
      <c r="D184" s="41" t="str">
        <f>STOCK!F185</f>
        <v>Talla L</v>
      </c>
      <c r="E184" s="41" t="str">
        <f>STOCK!G185</f>
        <v>SHEIN</v>
      </c>
      <c r="F184" s="41">
        <f>STOCK!H185</f>
        <v>0</v>
      </c>
      <c r="G184" s="41">
        <f>STOCK!I185</f>
        <v>1</v>
      </c>
      <c r="H184" s="41" t="str">
        <f>STOCK!J185</f>
        <v>Pieza</v>
      </c>
      <c r="I184" s="41" t="str">
        <f>STOCK!K185</f>
        <v>https://github.com/uberboutique/whataform-repo/raw/main/pictures/T0024.jpg</v>
      </c>
      <c r="J184" s="41">
        <f>STOCK!L185</f>
        <v>0</v>
      </c>
      <c r="K184" s="41">
        <f>STOCK!M185</f>
        <v>20</v>
      </c>
      <c r="L184" s="41">
        <f>STOCK!N185</f>
        <v>0</v>
      </c>
      <c r="U184" s="41">
        <v>1</v>
      </c>
      <c r="V184" s="41">
        <f>STOCK!Q185</f>
        <v>2</v>
      </c>
      <c r="X184" s="41">
        <v>0</v>
      </c>
      <c r="Y184" s="41">
        <f t="shared" si="2"/>
        <v>1</v>
      </c>
      <c r="AG184" s="41" t="str">
        <f>STOCK!A185</f>
        <v>T0024</v>
      </c>
      <c r="AI184" s="41">
        <v>0</v>
      </c>
    </row>
    <row r="185" spans="1:35" x14ac:dyDescent="0.15">
      <c r="A185" s="41" t="str">
        <f>STOCK!C186</f>
        <v>PRODUCT</v>
      </c>
      <c r="B185" s="41" t="str">
        <f>STOCK!D186</f>
        <v>Trajes de baño</v>
      </c>
      <c r="C185" s="41" t="str">
        <f>STOCK!E186</f>
        <v xml:space="preserve">Bañador una pieza de color combinado </v>
      </c>
      <c r="D185" s="41" t="str">
        <f>STOCK!F186</f>
        <v>TallaM</v>
      </c>
      <c r="E185" s="41" t="str">
        <f>STOCK!G186</f>
        <v>SHEIN</v>
      </c>
      <c r="F185" s="41">
        <f>STOCK!H186</f>
        <v>0</v>
      </c>
      <c r="G185" s="41">
        <f>STOCK!I186</f>
        <v>1</v>
      </c>
      <c r="H185" s="41" t="str">
        <f>STOCK!J186</f>
        <v>Pieza</v>
      </c>
      <c r="I185" s="41" t="str">
        <f>STOCK!K186</f>
        <v>https://github.com/uberboutique/whataform-repo/raw/main/pictures/T0025.jpg</v>
      </c>
      <c r="J185" s="41">
        <f>STOCK!L186</f>
        <v>0</v>
      </c>
      <c r="K185" s="41">
        <f>STOCK!M186</f>
        <v>20</v>
      </c>
      <c r="L185" s="41">
        <f>STOCK!N186</f>
        <v>0</v>
      </c>
      <c r="U185" s="41">
        <v>1</v>
      </c>
      <c r="V185" s="41">
        <f>STOCK!Q186</f>
        <v>2</v>
      </c>
      <c r="X185" s="41">
        <v>0</v>
      </c>
      <c r="Y185" s="41">
        <f t="shared" si="2"/>
        <v>1</v>
      </c>
      <c r="AG185" s="41" t="str">
        <f>STOCK!A186</f>
        <v>T0025</v>
      </c>
      <c r="AI185" s="41">
        <v>0</v>
      </c>
    </row>
    <row r="186" spans="1:35" x14ac:dyDescent="0.15">
      <c r="A186" s="41" t="str">
        <f>STOCK!C187</f>
        <v>PRODUCT</v>
      </c>
      <c r="B186" s="41" t="str">
        <f>STOCK!D187</f>
        <v>Trajes de baño</v>
      </c>
      <c r="C186" s="41" t="str">
        <f>STOCK!E187</f>
        <v>Bañador bikini halter con estampado floral</v>
      </c>
      <c r="D186" s="41" t="str">
        <f>STOCK!F187</f>
        <v>Talla S</v>
      </c>
      <c r="E186" s="41" t="str">
        <f>STOCK!G187</f>
        <v>SHEIN</v>
      </c>
      <c r="F186" s="41">
        <f>STOCK!H187</f>
        <v>0</v>
      </c>
      <c r="G186" s="41">
        <f>STOCK!I187</f>
        <v>1</v>
      </c>
      <c r="H186" s="41" t="str">
        <f>STOCK!J187</f>
        <v>Pieza</v>
      </c>
      <c r="I186" s="41" t="str">
        <f>STOCK!K187</f>
        <v>https://github.com/uberboutique/whataform-repo/raw/main/pictures/BI0013.jpg</v>
      </c>
      <c r="J186" s="41">
        <f>STOCK!L187</f>
        <v>0</v>
      </c>
      <c r="K186" s="41">
        <f>STOCK!M187</f>
        <v>25</v>
      </c>
      <c r="L186" s="41">
        <f>STOCK!N187</f>
        <v>0</v>
      </c>
      <c r="U186" s="41">
        <v>1</v>
      </c>
      <c r="V186" s="41">
        <f>STOCK!Q187</f>
        <v>1</v>
      </c>
      <c r="X186" s="41">
        <v>0</v>
      </c>
      <c r="Y186" s="41">
        <f t="shared" si="2"/>
        <v>1</v>
      </c>
      <c r="AG186" s="41" t="str">
        <f>STOCK!A187</f>
        <v>BI0013</v>
      </c>
      <c r="AI186" s="41">
        <v>0</v>
      </c>
    </row>
    <row r="187" spans="1:35" x14ac:dyDescent="0.15">
      <c r="A187" s="41" t="str">
        <f>STOCK!C188</f>
        <v>PRODUCT</v>
      </c>
      <c r="B187" s="41" t="str">
        <f>STOCK!D188</f>
        <v>Trajes de baño</v>
      </c>
      <c r="C187" s="41" t="str">
        <f>STOCK!E188</f>
        <v>Bañador bikini halter con estampado floral</v>
      </c>
      <c r="D187" s="41" t="str">
        <f>STOCK!F188</f>
        <v>Talla M</v>
      </c>
      <c r="E187" s="41" t="str">
        <f>STOCK!G188</f>
        <v>SHEIN</v>
      </c>
      <c r="F187" s="41">
        <f>STOCK!H188</f>
        <v>0</v>
      </c>
      <c r="G187" s="41">
        <f>STOCK!I188</f>
        <v>1</v>
      </c>
      <c r="H187" s="41" t="str">
        <f>STOCK!J188</f>
        <v>Pieza</v>
      </c>
      <c r="I187" s="41" t="str">
        <f>STOCK!K188</f>
        <v>https://github.com/uberboutique/whataform-repo/raw/main/pictures/BI0014.jpg</v>
      </c>
      <c r="J187" s="41">
        <f>STOCK!L188</f>
        <v>0</v>
      </c>
      <c r="K187" s="41">
        <f>STOCK!M188</f>
        <v>25</v>
      </c>
      <c r="L187" s="41">
        <f>STOCK!N188</f>
        <v>0</v>
      </c>
      <c r="U187" s="41">
        <v>1</v>
      </c>
      <c r="V187" s="41">
        <f>STOCK!Q188</f>
        <v>2</v>
      </c>
      <c r="X187" s="41">
        <v>0</v>
      </c>
      <c r="Y187" s="41">
        <f t="shared" si="2"/>
        <v>1</v>
      </c>
      <c r="AG187" s="41" t="str">
        <f>STOCK!A188</f>
        <v>BI0014</v>
      </c>
      <c r="AI187" s="41">
        <v>0</v>
      </c>
    </row>
    <row r="188" spans="1:35" x14ac:dyDescent="0.15">
      <c r="A188" s="41" t="str">
        <f>STOCK!C189</f>
        <v>PRODUCT</v>
      </c>
      <c r="B188" s="41" t="str">
        <f>STOCK!D189</f>
        <v>Trajes de baño</v>
      </c>
      <c r="C188" s="41" t="str">
        <f>STOCK!E189</f>
        <v>Bañador bikini halter con estampado floral</v>
      </c>
      <c r="D188" s="41" t="str">
        <f>STOCK!F189</f>
        <v>Talla L</v>
      </c>
      <c r="E188" s="41" t="str">
        <f>STOCK!G189</f>
        <v>SHEIN</v>
      </c>
      <c r="F188" s="41">
        <f>STOCK!H189</f>
        <v>0</v>
      </c>
      <c r="G188" s="41">
        <f>STOCK!I189</f>
        <v>1</v>
      </c>
      <c r="H188" s="41" t="str">
        <f>STOCK!J189</f>
        <v>Pieza</v>
      </c>
      <c r="I188" s="41" t="str">
        <f>STOCK!K189</f>
        <v>https://github.com/uberboutique/whataform-repo/raw/main/pictures/BI0015.jpg</v>
      </c>
      <c r="J188" s="41">
        <f>STOCK!L189</f>
        <v>0</v>
      </c>
      <c r="K188" s="41">
        <f>STOCK!M189</f>
        <v>25</v>
      </c>
      <c r="L188" s="41">
        <f>STOCK!N189</f>
        <v>0</v>
      </c>
      <c r="U188" s="41">
        <v>1</v>
      </c>
      <c r="V188" s="41">
        <f>STOCK!Q189</f>
        <v>1</v>
      </c>
      <c r="X188" s="41">
        <v>0</v>
      </c>
      <c r="Y188" s="41">
        <f t="shared" si="2"/>
        <v>1</v>
      </c>
      <c r="AG188" s="41" t="str">
        <f>STOCK!A189</f>
        <v>BI0015</v>
      </c>
      <c r="AI188" s="41">
        <v>0</v>
      </c>
    </row>
    <row r="189" spans="1:35" x14ac:dyDescent="0.15">
      <c r="A189" s="41" t="str">
        <f>STOCK!C190</f>
        <v>PRODUCT</v>
      </c>
      <c r="B189" s="41" t="str">
        <f>STOCK!D190</f>
        <v>Trajes de baño</v>
      </c>
      <c r="C189" s="41" t="str">
        <f>STOCK!E190</f>
        <v>Bañador bikini tropical con estampado de hoja de talle alto_L</v>
      </c>
      <c r="D189" s="41" t="str">
        <f>STOCK!F190</f>
        <v>Talla L</v>
      </c>
      <c r="E189" s="41" t="str">
        <f>STOCK!G190</f>
        <v>SHEIN</v>
      </c>
      <c r="F189" s="41">
        <f>STOCK!H190</f>
        <v>0</v>
      </c>
      <c r="G189" s="41">
        <f>STOCK!I190</f>
        <v>1</v>
      </c>
      <c r="H189" s="41" t="str">
        <f>STOCK!J190</f>
        <v>Pieza</v>
      </c>
      <c r="I189" s="41" t="str">
        <f>STOCK!K190</f>
        <v>-</v>
      </c>
      <c r="J189" s="41">
        <f>STOCK!L190</f>
        <v>0</v>
      </c>
      <c r="K189" s="41">
        <f>STOCK!M190</f>
        <v>22</v>
      </c>
      <c r="L189" s="41">
        <f>STOCK!N190</f>
        <v>0</v>
      </c>
      <c r="U189" s="41">
        <v>1</v>
      </c>
      <c r="V189" s="41">
        <f>STOCK!Q190</f>
        <v>0</v>
      </c>
      <c r="X189" s="41">
        <v>0</v>
      </c>
      <c r="Y189" s="41">
        <f t="shared" si="2"/>
        <v>0</v>
      </c>
      <c r="AG189" s="41" t="str">
        <f>STOCK!A190</f>
        <v>BI0016</v>
      </c>
      <c r="AI189" s="41">
        <v>0</v>
      </c>
    </row>
    <row r="190" spans="1:35" x14ac:dyDescent="0.15">
      <c r="A190" s="41" t="str">
        <f>STOCK!C191</f>
        <v>PRODUCT</v>
      </c>
      <c r="B190" s="41" t="str">
        <f>STOCK!D191</f>
        <v>Trajes de baño</v>
      </c>
      <c r="C190" s="41" t="str">
        <f>STOCK!E191</f>
        <v>Bañador bikini tropical con estampado de hoja de talle alto_M</v>
      </c>
      <c r="D190" s="41" t="str">
        <f>STOCK!F191</f>
        <v>Talla L</v>
      </c>
      <c r="E190" s="41" t="str">
        <f>STOCK!G191</f>
        <v>SHEIN</v>
      </c>
      <c r="F190" s="41">
        <f>STOCK!H191</f>
        <v>0</v>
      </c>
      <c r="G190" s="41">
        <f>STOCK!I191</f>
        <v>1</v>
      </c>
      <c r="H190" s="41" t="str">
        <f>STOCK!J191</f>
        <v>Pieza</v>
      </c>
      <c r="I190" s="41" t="str">
        <f>STOCK!K191</f>
        <v>-</v>
      </c>
      <c r="J190" s="41">
        <f>STOCK!L191</f>
        <v>0</v>
      </c>
      <c r="K190" s="41">
        <f>STOCK!M191</f>
        <v>22</v>
      </c>
      <c r="L190" s="41">
        <f>STOCK!N191</f>
        <v>0</v>
      </c>
      <c r="U190" s="41">
        <v>1</v>
      </c>
      <c r="V190" s="41">
        <f>STOCK!Q191</f>
        <v>0</v>
      </c>
      <c r="X190" s="41">
        <v>0</v>
      </c>
      <c r="Y190" s="41">
        <f t="shared" si="2"/>
        <v>0</v>
      </c>
      <c r="AG190" s="41" t="str">
        <f>STOCK!A191</f>
        <v>BI0017</v>
      </c>
      <c r="AI190" s="41">
        <v>0</v>
      </c>
    </row>
    <row r="191" spans="1:35" x14ac:dyDescent="0.15">
      <c r="A191" s="41" t="str">
        <f>STOCK!C192</f>
        <v>PRODUCT</v>
      </c>
      <c r="B191" s="41" t="str">
        <f>STOCK!D192</f>
        <v>Trajes de baño</v>
      </c>
      <c r="C191" s="41" t="str">
        <f>STOCK!E192</f>
        <v>Bañador bikini tropical con estampado de hoja</v>
      </c>
      <c r="D191" s="41" t="str">
        <f>STOCK!F192</f>
        <v>Talla S</v>
      </c>
      <c r="E191" s="41" t="str">
        <f>STOCK!G192</f>
        <v>SHEIN</v>
      </c>
      <c r="F191" s="41">
        <f>STOCK!H192</f>
        <v>0</v>
      </c>
      <c r="G191" s="41">
        <f>STOCK!I192</f>
        <v>1</v>
      </c>
      <c r="H191" s="41" t="str">
        <f>STOCK!J192</f>
        <v>Pieza</v>
      </c>
      <c r="I191" s="41" t="str">
        <f>STOCK!K192</f>
        <v>https://github.com/uberboutique/whataform-repo/raw/main/pictures/BI0018.jpg</v>
      </c>
      <c r="J191" s="41">
        <f>STOCK!L192</f>
        <v>0</v>
      </c>
      <c r="K191" s="41">
        <f>STOCK!M192</f>
        <v>22</v>
      </c>
      <c r="L191" s="41">
        <f>STOCK!N192</f>
        <v>0</v>
      </c>
      <c r="U191" s="41">
        <v>1</v>
      </c>
      <c r="V191" s="41">
        <f>STOCK!Q192</f>
        <v>2</v>
      </c>
      <c r="X191" s="41">
        <v>0</v>
      </c>
      <c r="Y191" s="41">
        <f t="shared" si="2"/>
        <v>1</v>
      </c>
      <c r="AG191" s="41" t="str">
        <f>STOCK!A192</f>
        <v>BI0018</v>
      </c>
      <c r="AI191" s="41">
        <v>0</v>
      </c>
    </row>
    <row r="192" spans="1:35" x14ac:dyDescent="0.15">
      <c r="A192" s="41" t="str">
        <f>STOCK!C193</f>
        <v>PRODUCT</v>
      </c>
      <c r="B192" s="41" t="str">
        <f>STOCK!D193</f>
        <v>Trajes de baño</v>
      </c>
      <c r="C192" s="41" t="str">
        <f>STOCK!E193</f>
        <v>Bañador una pieza tropical_XL</v>
      </c>
      <c r="D192" s="41" t="str">
        <f>STOCK!F193</f>
        <v>Talla L</v>
      </c>
      <c r="E192" s="41" t="str">
        <f>STOCK!G193</f>
        <v>SHEIN</v>
      </c>
      <c r="F192" s="41">
        <f>STOCK!H193</f>
        <v>0</v>
      </c>
      <c r="G192" s="41">
        <f>STOCK!I193</f>
        <v>1</v>
      </c>
      <c r="H192" s="41" t="str">
        <f>STOCK!J193</f>
        <v>Pieza</v>
      </c>
      <c r="I192" s="41" t="str">
        <f>STOCK!K193</f>
        <v>-</v>
      </c>
      <c r="J192" s="41">
        <f>STOCK!L193</f>
        <v>0</v>
      </c>
      <c r="K192" s="41">
        <f>STOCK!M193</f>
        <v>25</v>
      </c>
      <c r="L192" s="41">
        <f>STOCK!N193</f>
        <v>0</v>
      </c>
      <c r="U192" s="41">
        <v>1</v>
      </c>
      <c r="V192" s="41">
        <f>STOCK!Q193</f>
        <v>0</v>
      </c>
      <c r="X192" s="41">
        <v>0</v>
      </c>
      <c r="Y192" s="41">
        <f t="shared" si="2"/>
        <v>0</v>
      </c>
      <c r="AG192" s="41" t="str">
        <f>STOCK!A193</f>
        <v>T0026</v>
      </c>
      <c r="AI192" s="41">
        <v>0</v>
      </c>
    </row>
    <row r="193" spans="1:35" x14ac:dyDescent="0.15">
      <c r="A193" s="41" t="str">
        <f>STOCK!C194</f>
        <v>PRODUCT</v>
      </c>
      <c r="B193" s="41" t="str">
        <f>STOCK!D194</f>
        <v>Trajes de baño</v>
      </c>
      <c r="C193" s="41" t="str">
        <f>STOCK!E194</f>
        <v>Bañador una pieza tropical_M</v>
      </c>
      <c r="D193" s="41" t="str">
        <f>STOCK!F194</f>
        <v>Talla L</v>
      </c>
      <c r="E193" s="41" t="str">
        <f>STOCK!G194</f>
        <v>SHEIN</v>
      </c>
      <c r="F193" s="41">
        <f>STOCK!H194</f>
        <v>0</v>
      </c>
      <c r="G193" s="41">
        <f>STOCK!I194</f>
        <v>1</v>
      </c>
      <c r="H193" s="41" t="str">
        <f>STOCK!J194</f>
        <v>Pieza</v>
      </c>
      <c r="I193" s="41" t="str">
        <f>STOCK!K194</f>
        <v>-</v>
      </c>
      <c r="J193" s="41">
        <f>STOCK!L194</f>
        <v>0</v>
      </c>
      <c r="K193" s="41">
        <f>STOCK!M194</f>
        <v>25</v>
      </c>
      <c r="L193" s="41">
        <f>STOCK!N194</f>
        <v>0</v>
      </c>
      <c r="U193" s="41">
        <v>1</v>
      </c>
      <c r="V193" s="41">
        <f>STOCK!Q194</f>
        <v>0</v>
      </c>
      <c r="X193" s="41">
        <v>0</v>
      </c>
      <c r="Y193" s="41">
        <f t="shared" si="2"/>
        <v>0</v>
      </c>
      <c r="AG193" s="41" t="str">
        <f>STOCK!A194</f>
        <v>T0027</v>
      </c>
      <c r="AI193" s="41">
        <v>0</v>
      </c>
    </row>
    <row r="194" spans="1:35" x14ac:dyDescent="0.15">
      <c r="A194" s="41" t="str">
        <f>STOCK!C195</f>
        <v>PRODUCT</v>
      </c>
      <c r="B194" s="41" t="str">
        <f>STOCK!D195</f>
        <v>Trajes de baño</v>
      </c>
      <c r="C194" s="41" t="str">
        <f>STOCK!E195</f>
        <v>Bañador una pieza tropical_L</v>
      </c>
      <c r="D194" s="41" t="str">
        <f>STOCK!F195</f>
        <v>Talla L</v>
      </c>
      <c r="E194" s="41" t="str">
        <f>STOCK!G195</f>
        <v>SHEIN</v>
      </c>
      <c r="F194" s="41">
        <f>STOCK!H195</f>
        <v>0</v>
      </c>
      <c r="G194" s="41">
        <f>STOCK!I195</f>
        <v>1</v>
      </c>
      <c r="H194" s="41" t="str">
        <f>STOCK!J195</f>
        <v>Pieza</v>
      </c>
      <c r="I194" s="41" t="str">
        <f>STOCK!K195</f>
        <v>-</v>
      </c>
      <c r="J194" s="41">
        <f>STOCK!L195</f>
        <v>0</v>
      </c>
      <c r="K194" s="41">
        <f>STOCK!M195</f>
        <v>25</v>
      </c>
      <c r="L194" s="41">
        <f>STOCK!N195</f>
        <v>0</v>
      </c>
      <c r="U194" s="41">
        <v>1</v>
      </c>
      <c r="V194" s="41">
        <f>STOCK!Q195</f>
        <v>0</v>
      </c>
      <c r="X194" s="41">
        <v>0</v>
      </c>
      <c r="Y194" s="41">
        <f t="shared" si="2"/>
        <v>0</v>
      </c>
      <c r="AG194" s="41" t="str">
        <f>STOCK!A195</f>
        <v>T0028</v>
      </c>
      <c r="AI194" s="41">
        <v>0</v>
      </c>
    </row>
    <row r="195" spans="1:35" x14ac:dyDescent="0.15">
      <c r="A195" s="41" t="str">
        <f>STOCK!C196</f>
        <v>PRODUCT</v>
      </c>
      <c r="B195" s="41" t="str">
        <f>STOCK!D196</f>
        <v>Jumsuits</v>
      </c>
      <c r="C195" s="41" t="str">
        <f>STOCK!E196</f>
        <v>Mono con cinturón cruzado bohemio</v>
      </c>
      <c r="D195" s="41" t="str">
        <f>STOCK!F196</f>
        <v>Talla S</v>
      </c>
      <c r="E195" s="41" t="str">
        <f>STOCK!G196</f>
        <v>SHEIN</v>
      </c>
      <c r="F195" s="41">
        <f>STOCK!H196</f>
        <v>0</v>
      </c>
      <c r="G195" s="41">
        <f>STOCK!I196</f>
        <v>1</v>
      </c>
      <c r="H195" s="41" t="str">
        <f>STOCK!J196</f>
        <v>Pieza</v>
      </c>
      <c r="I195" s="41" t="str">
        <f>STOCK!K196</f>
        <v>https://github.com/uberboutique/whataform-repo/raw/main/pictures/J0004.jpg</v>
      </c>
      <c r="J195" s="41">
        <f>STOCK!L196</f>
        <v>0</v>
      </c>
      <c r="K195" s="41">
        <f>STOCK!M196</f>
        <v>22</v>
      </c>
      <c r="L195" s="41">
        <f>STOCK!N196</f>
        <v>0</v>
      </c>
      <c r="U195" s="41">
        <v>1</v>
      </c>
      <c r="V195" s="41">
        <f>STOCK!Q196</f>
        <v>1</v>
      </c>
      <c r="X195" s="41">
        <v>0</v>
      </c>
      <c r="Y195" s="41">
        <f t="shared" ref="Y195:Y258" si="3">IF(V195&gt;0,1,0)</f>
        <v>1</v>
      </c>
      <c r="AG195" s="41" t="str">
        <f>STOCK!A196</f>
        <v>J0004</v>
      </c>
      <c r="AI195" s="41">
        <v>0</v>
      </c>
    </row>
    <row r="196" spans="1:35" x14ac:dyDescent="0.15">
      <c r="A196" s="41" t="str">
        <f>STOCK!C197</f>
        <v>PRODUCT</v>
      </c>
      <c r="B196" s="41" t="str">
        <f>STOCK!D197</f>
        <v>Jumsuits</v>
      </c>
      <c r="C196" s="41" t="str">
        <f>STOCK!E197</f>
        <v>Mono con cinturón cruzado bohemio</v>
      </c>
      <c r="D196" s="41" t="str">
        <f>STOCK!F197</f>
        <v>Talla M</v>
      </c>
      <c r="E196" s="41" t="str">
        <f>STOCK!G197</f>
        <v>SHEIN</v>
      </c>
      <c r="F196" s="41">
        <f>STOCK!H197</f>
        <v>0</v>
      </c>
      <c r="G196" s="41">
        <f>STOCK!I197</f>
        <v>1</v>
      </c>
      <c r="H196" s="41" t="str">
        <f>STOCK!J197</f>
        <v>Pieza</v>
      </c>
      <c r="I196" s="41" t="str">
        <f>STOCK!K197</f>
        <v>https://github.com/uberboutique/whataform-repo/raw/main/pictures/J0005.jpg</v>
      </c>
      <c r="J196" s="41">
        <f>STOCK!L197</f>
        <v>0</v>
      </c>
      <c r="K196" s="41">
        <f>STOCK!M197</f>
        <v>22</v>
      </c>
      <c r="L196" s="41">
        <f>STOCK!N197</f>
        <v>0</v>
      </c>
      <c r="U196" s="41">
        <v>1</v>
      </c>
      <c r="V196" s="41">
        <f>STOCK!Q197</f>
        <v>1</v>
      </c>
      <c r="X196" s="41">
        <v>0</v>
      </c>
      <c r="Y196" s="41">
        <f t="shared" si="3"/>
        <v>1</v>
      </c>
      <c r="AG196" s="41" t="str">
        <f>STOCK!A197</f>
        <v>J0005</v>
      </c>
      <c r="AI196" s="41">
        <v>0</v>
      </c>
    </row>
    <row r="197" spans="1:35" x14ac:dyDescent="0.15">
      <c r="A197" s="41" t="str">
        <f>STOCK!C198</f>
        <v>PRODUCT</v>
      </c>
      <c r="B197" s="41" t="str">
        <f>STOCK!D198</f>
        <v>Vestidos</v>
      </c>
      <c r="C197" s="41" t="str">
        <f>STOCK!E198</f>
        <v xml:space="preserve">Vestido con cordón de espalda abierta </v>
      </c>
      <c r="D197" s="41" t="str">
        <f>STOCK!F198</f>
        <v>Talla M</v>
      </c>
      <c r="E197" s="41" t="str">
        <f>STOCK!G198</f>
        <v>SHEIN</v>
      </c>
      <c r="F197" s="41">
        <f>STOCK!H198</f>
        <v>0</v>
      </c>
      <c r="G197" s="41">
        <f>STOCK!I198</f>
        <v>1</v>
      </c>
      <c r="H197" s="41" t="str">
        <f>STOCK!J198</f>
        <v>Pieza</v>
      </c>
      <c r="I197" s="41" t="str">
        <f>STOCK!K198</f>
        <v>https://github.com/uberboutique/whataform-repo/raw/main/pictures/V0069.jpg</v>
      </c>
      <c r="J197" s="41">
        <f>STOCK!L198</f>
        <v>0</v>
      </c>
      <c r="K197" s="41">
        <f>STOCK!M198</f>
        <v>25</v>
      </c>
      <c r="L197" s="41">
        <f>STOCK!N198</f>
        <v>0</v>
      </c>
      <c r="U197" s="41">
        <v>1</v>
      </c>
      <c r="V197" s="41">
        <f>STOCK!Q198</f>
        <v>1</v>
      </c>
      <c r="X197" s="41">
        <v>0</v>
      </c>
      <c r="Y197" s="41">
        <f t="shared" si="3"/>
        <v>1</v>
      </c>
      <c r="AG197" s="41" t="str">
        <f>STOCK!A198</f>
        <v>V0069</v>
      </c>
      <c r="AI197" s="41">
        <v>0</v>
      </c>
    </row>
    <row r="198" spans="1:35" x14ac:dyDescent="0.15">
      <c r="A198" s="41" t="str">
        <f>STOCK!C199</f>
        <v>PRODUCT</v>
      </c>
      <c r="B198" s="41" t="str">
        <f>STOCK!D199</f>
        <v>Vestidos</v>
      </c>
      <c r="C198" s="41" t="str">
        <f>STOCK!E199</f>
        <v xml:space="preserve">Vestido con cordón de espalda abierta </v>
      </c>
      <c r="D198" s="41" t="str">
        <f>STOCK!F199</f>
        <v>Talla S</v>
      </c>
      <c r="E198" s="41" t="str">
        <f>STOCK!G199</f>
        <v>SHEIN</v>
      </c>
      <c r="F198" s="41">
        <f>STOCK!H199</f>
        <v>0</v>
      </c>
      <c r="G198" s="41">
        <f>STOCK!I199</f>
        <v>1</v>
      </c>
      <c r="H198" s="41" t="str">
        <f>STOCK!J199</f>
        <v>Pieza</v>
      </c>
      <c r="I198" s="41" t="str">
        <f>STOCK!K199</f>
        <v>https://github.com/uberboutique/whataform-repo/raw/main/pictures/V0070.jpg</v>
      </c>
      <c r="J198" s="41">
        <f>STOCK!L199</f>
        <v>0</v>
      </c>
      <c r="K198" s="41">
        <f>STOCK!M199</f>
        <v>25</v>
      </c>
      <c r="L198" s="41">
        <f>STOCK!N199</f>
        <v>0</v>
      </c>
      <c r="U198" s="41">
        <v>1</v>
      </c>
      <c r="V198" s="41">
        <f>STOCK!Q199</f>
        <v>1</v>
      </c>
      <c r="X198" s="41">
        <v>0</v>
      </c>
      <c r="Y198" s="41">
        <f t="shared" si="3"/>
        <v>1</v>
      </c>
      <c r="AG198" s="41" t="str">
        <f>STOCK!A199</f>
        <v>V0070</v>
      </c>
      <c r="AI198" s="41">
        <v>0</v>
      </c>
    </row>
    <row r="199" spans="1:35" x14ac:dyDescent="0.15">
      <c r="A199" s="41" t="str">
        <f>STOCK!C200</f>
        <v>PRODUCT</v>
      </c>
      <c r="B199" s="41" t="str">
        <f>STOCK!D200</f>
        <v>Vestidos</v>
      </c>
      <c r="C199" s="41" t="str">
        <f>STOCK!E200</f>
        <v xml:space="preserve">Vestido con cordón de espalda abierta </v>
      </c>
      <c r="D199" s="41" t="str">
        <f>STOCK!F200</f>
        <v>Talla XS</v>
      </c>
      <c r="E199" s="41" t="str">
        <f>STOCK!G200</f>
        <v>SHEIN</v>
      </c>
      <c r="F199" s="41">
        <f>STOCK!H200</f>
        <v>0</v>
      </c>
      <c r="G199" s="41">
        <f>STOCK!I200</f>
        <v>1</v>
      </c>
      <c r="H199" s="41" t="str">
        <f>STOCK!J200</f>
        <v>Pieza</v>
      </c>
      <c r="I199" s="41" t="str">
        <f>STOCK!K200</f>
        <v>https://github.com/uberboutique/whataform-repo/raw/main/pictures/V0071.jpg</v>
      </c>
      <c r="J199" s="41">
        <f>STOCK!L200</f>
        <v>0</v>
      </c>
      <c r="K199" s="41">
        <f>STOCK!M200</f>
        <v>25</v>
      </c>
      <c r="L199" s="41">
        <f>STOCK!N200</f>
        <v>0</v>
      </c>
      <c r="U199" s="41">
        <v>1</v>
      </c>
      <c r="V199" s="41">
        <f>STOCK!Q200</f>
        <v>1</v>
      </c>
      <c r="X199" s="41">
        <v>0</v>
      </c>
      <c r="Y199" s="41">
        <f t="shared" si="3"/>
        <v>1</v>
      </c>
      <c r="AG199" s="41" t="str">
        <f>STOCK!A200</f>
        <v>V0071</v>
      </c>
      <c r="AI199" s="41">
        <v>0</v>
      </c>
    </row>
    <row r="200" spans="1:35" x14ac:dyDescent="0.15">
      <c r="A200" s="41" t="str">
        <f>STOCK!C201</f>
        <v>PRODUCT</v>
      </c>
      <c r="B200" s="41" t="str">
        <f>STOCK!D201</f>
        <v>Blusas</v>
      </c>
      <c r="C200" s="41" t="str">
        <f>STOCK!E201</f>
        <v>SHEIN VCAY Camisa amplia con dibujo multicolor face line art_XS</v>
      </c>
      <c r="D200" s="41" t="str">
        <f>STOCK!F201</f>
        <v>Talla XS</v>
      </c>
      <c r="E200" s="41" t="str">
        <f>STOCK!G201</f>
        <v>SHEIN</v>
      </c>
      <c r="F200" s="41">
        <f>STOCK!H201</f>
        <v>0</v>
      </c>
      <c r="G200" s="41">
        <f>STOCK!I201</f>
        <v>1</v>
      </c>
      <c r="H200" s="41" t="str">
        <f>STOCK!J201</f>
        <v>Pieza</v>
      </c>
      <c r="I200" s="41" t="str">
        <f>STOCK!K201</f>
        <v>-</v>
      </c>
      <c r="J200" s="41">
        <f>STOCK!L201</f>
        <v>0</v>
      </c>
      <c r="K200" s="41">
        <f>STOCK!M201</f>
        <v>25</v>
      </c>
      <c r="L200" s="41">
        <f>STOCK!N201</f>
        <v>0</v>
      </c>
      <c r="U200" s="41">
        <v>1</v>
      </c>
      <c r="V200" s="41">
        <f>STOCK!Q201</f>
        <v>0</v>
      </c>
      <c r="X200" s="41">
        <v>0</v>
      </c>
      <c r="Y200" s="41">
        <f t="shared" si="3"/>
        <v>0</v>
      </c>
      <c r="AG200" s="41" t="str">
        <f>STOCK!A201</f>
        <v>B0020</v>
      </c>
      <c r="AI200" s="41">
        <v>0</v>
      </c>
    </row>
    <row r="201" spans="1:35" x14ac:dyDescent="0.15">
      <c r="A201" s="41" t="str">
        <f>STOCK!C202</f>
        <v>PRODUCT</v>
      </c>
      <c r="B201" s="41" t="str">
        <f>STOCK!D202</f>
        <v>Trajes de baño</v>
      </c>
      <c r="C201" s="41" t="str">
        <f>STOCK!E202</f>
        <v>Bañador bikini floral</v>
      </c>
      <c r="D201" s="41" t="str">
        <f>STOCK!F202</f>
        <v>Talla XL</v>
      </c>
      <c r="E201" s="41" t="str">
        <f>STOCK!G202</f>
        <v>SHEIN</v>
      </c>
      <c r="F201" s="41">
        <f>STOCK!H202</f>
        <v>0</v>
      </c>
      <c r="G201" s="41">
        <f>STOCK!I202</f>
        <v>1</v>
      </c>
      <c r="H201" s="41" t="str">
        <f>STOCK!J202</f>
        <v>Pieza</v>
      </c>
      <c r="I201" s="41" t="str">
        <f>STOCK!K202</f>
        <v>https://github.com/uberboutique/whataform-repo/raw/main/pictures/BI0019.jpg</v>
      </c>
      <c r="J201" s="41">
        <f>STOCK!L202</f>
        <v>0</v>
      </c>
      <c r="K201" s="41">
        <f>STOCK!M202</f>
        <v>21</v>
      </c>
      <c r="L201" s="41">
        <f>STOCK!N202</f>
        <v>0</v>
      </c>
      <c r="U201" s="41">
        <v>1</v>
      </c>
      <c r="V201" s="41">
        <f>STOCK!Q202</f>
        <v>0</v>
      </c>
      <c r="X201" s="41">
        <v>0</v>
      </c>
      <c r="Y201" s="41">
        <f t="shared" si="3"/>
        <v>0</v>
      </c>
      <c r="AG201" s="41" t="str">
        <f>STOCK!A202</f>
        <v>BI0019</v>
      </c>
      <c r="AI201" s="41">
        <v>0</v>
      </c>
    </row>
    <row r="202" spans="1:35" x14ac:dyDescent="0.15">
      <c r="A202" s="41" t="str">
        <f>STOCK!C203</f>
        <v>PRODUCT</v>
      </c>
      <c r="B202" s="41" t="str">
        <f>STOCK!D203</f>
        <v>Trajes de baño</v>
      </c>
      <c r="C202" s="41" t="str">
        <f>STOCK!E203</f>
        <v>Bañador estampado de planta</v>
      </c>
      <c r="D202" s="41" t="str">
        <f>STOCK!F203</f>
        <v>Talla XL</v>
      </c>
      <c r="E202" s="41" t="str">
        <f>STOCK!G203</f>
        <v>SHEIN</v>
      </c>
      <c r="F202" s="41">
        <f>STOCK!H203</f>
        <v>0</v>
      </c>
      <c r="G202" s="41">
        <f>STOCK!I203</f>
        <v>1</v>
      </c>
      <c r="H202" s="41" t="str">
        <f>STOCK!J203</f>
        <v>Pieza</v>
      </c>
      <c r="I202" s="41" t="str">
        <f>STOCK!K203</f>
        <v>https://github.com/uberboutique/whataform-repo/raw/main/pictures/T0029.jpg</v>
      </c>
      <c r="J202" s="41">
        <f>STOCK!L203</f>
        <v>0</v>
      </c>
      <c r="K202" s="41">
        <f>STOCK!M203</f>
        <v>21</v>
      </c>
      <c r="L202" s="41">
        <f>STOCK!N203</f>
        <v>0</v>
      </c>
      <c r="U202" s="41">
        <v>1</v>
      </c>
      <c r="V202" s="41">
        <f>STOCK!Q203</f>
        <v>0</v>
      </c>
      <c r="X202" s="41">
        <v>0</v>
      </c>
      <c r="Y202" s="41">
        <f t="shared" si="3"/>
        <v>0</v>
      </c>
      <c r="AG202" s="41" t="str">
        <f>STOCK!A203</f>
        <v>T0029</v>
      </c>
      <c r="AI202" s="41">
        <v>0</v>
      </c>
    </row>
    <row r="203" spans="1:35" x14ac:dyDescent="0.15">
      <c r="A203" s="41" t="str">
        <f>STOCK!C204</f>
        <v>PRODUCT</v>
      </c>
      <c r="B203" s="41" t="str">
        <f>STOCK!D204</f>
        <v>Blusas</v>
      </c>
      <c r="C203" s="41" t="str">
        <f>STOCK!E204</f>
        <v>Top halter con fruncido ribete</v>
      </c>
      <c r="D203" s="41" t="str">
        <f>STOCK!F204</f>
        <v>Talla S</v>
      </c>
      <c r="E203" s="41" t="str">
        <f>STOCK!G204</f>
        <v>SHEIN</v>
      </c>
      <c r="F203" s="41">
        <f>STOCK!H204</f>
        <v>0</v>
      </c>
      <c r="G203" s="41">
        <f>STOCK!I204</f>
        <v>1</v>
      </c>
      <c r="H203" s="41" t="str">
        <f>STOCK!J204</f>
        <v>Pieza</v>
      </c>
      <c r="I203" s="41" t="str">
        <f>STOCK!K204</f>
        <v>https://github.com/uberboutique/whataform-repo/raw/main/pictures/B0021.jpg</v>
      </c>
      <c r="J203" s="41">
        <f>STOCK!L204</f>
        <v>0</v>
      </c>
      <c r="K203" s="41">
        <f>STOCK!M204</f>
        <v>12</v>
      </c>
      <c r="L203" s="41">
        <f>STOCK!N204</f>
        <v>0</v>
      </c>
      <c r="U203" s="41">
        <v>1</v>
      </c>
      <c r="V203" s="41">
        <f>STOCK!Q204</f>
        <v>1</v>
      </c>
      <c r="X203" s="41">
        <v>0</v>
      </c>
      <c r="Y203" s="41">
        <f t="shared" si="3"/>
        <v>1</v>
      </c>
      <c r="AG203" s="41" t="str">
        <f>STOCK!A204</f>
        <v>B0021</v>
      </c>
      <c r="AI203" s="41">
        <v>0</v>
      </c>
    </row>
    <row r="204" spans="1:35" x14ac:dyDescent="0.15">
      <c r="A204" s="41" t="str">
        <f>STOCK!C205</f>
        <v>PRODUCT</v>
      </c>
      <c r="B204" s="41" t="str">
        <f>STOCK!D205</f>
        <v>Blusas</v>
      </c>
      <c r="C204" s="41" t="str">
        <f>STOCK!E205</f>
        <v>Top corto de cuello cuadrado con estampado floral</v>
      </c>
      <c r="D204" s="41" t="str">
        <f>STOCK!F205</f>
        <v>Talla XS</v>
      </c>
      <c r="E204" s="41" t="str">
        <f>STOCK!G205</f>
        <v>SHEIN</v>
      </c>
      <c r="F204" s="41">
        <f>STOCK!H205</f>
        <v>0</v>
      </c>
      <c r="G204" s="41">
        <f>STOCK!I205</f>
        <v>1</v>
      </c>
      <c r="H204" s="41" t="str">
        <f>STOCK!J205</f>
        <v>Pieza</v>
      </c>
      <c r="I204" s="41" t="str">
        <f>STOCK!K205</f>
        <v>https://github.com/uberboutique/whataform-repo/raw/main/pictures/B0022.jpg</v>
      </c>
      <c r="J204" s="41">
        <f>STOCK!L205</f>
        <v>0</v>
      </c>
      <c r="K204" s="41">
        <f>STOCK!M205</f>
        <v>10</v>
      </c>
      <c r="L204" s="41">
        <f>STOCK!N205</f>
        <v>0</v>
      </c>
      <c r="U204" s="41">
        <v>1</v>
      </c>
      <c r="V204" s="41">
        <f>STOCK!Q205</f>
        <v>1</v>
      </c>
      <c r="X204" s="41">
        <v>0</v>
      </c>
      <c r="Y204" s="41">
        <f t="shared" si="3"/>
        <v>1</v>
      </c>
      <c r="AG204" s="41" t="str">
        <f>STOCK!A205</f>
        <v>B0022</v>
      </c>
      <c r="AI204" s="41">
        <v>0</v>
      </c>
    </row>
    <row r="205" spans="1:35" x14ac:dyDescent="0.15">
      <c r="A205" s="41" t="str">
        <f>STOCK!C206</f>
        <v>PRODUCT</v>
      </c>
      <c r="B205" s="41" t="str">
        <f>STOCK!D206</f>
        <v>Vestidos</v>
      </c>
      <c r="C205" s="41" t="str">
        <f>STOCK!E206</f>
        <v>Vestido de manga farol con abertura</v>
      </c>
      <c r="D205" s="41" t="str">
        <f>STOCK!F206</f>
        <v>Talla XS</v>
      </c>
      <c r="E205" s="41" t="str">
        <f>STOCK!G206</f>
        <v>SHEIN</v>
      </c>
      <c r="F205" s="41">
        <f>STOCK!H206</f>
        <v>0</v>
      </c>
      <c r="G205" s="41">
        <f>STOCK!I206</f>
        <v>1</v>
      </c>
      <c r="H205" s="41" t="str">
        <f>STOCK!J206</f>
        <v>Pieza</v>
      </c>
      <c r="I205" s="41" t="str">
        <f>STOCK!K206</f>
        <v>https://github.com/uberboutique/whataform-repo/raw/main/pictures/V0072.jpg</v>
      </c>
      <c r="J205" s="41">
        <f>STOCK!L206</f>
        <v>0</v>
      </c>
      <c r="K205" s="41">
        <f>STOCK!M206</f>
        <v>23</v>
      </c>
      <c r="L205" s="41">
        <f>STOCK!N206</f>
        <v>0</v>
      </c>
      <c r="U205" s="41">
        <v>1</v>
      </c>
      <c r="V205" s="41">
        <f>STOCK!Q206</f>
        <v>1</v>
      </c>
      <c r="X205" s="41">
        <v>0</v>
      </c>
      <c r="Y205" s="41">
        <f t="shared" si="3"/>
        <v>1</v>
      </c>
      <c r="AG205" s="41" t="str">
        <f>STOCK!A206</f>
        <v>V0072</v>
      </c>
      <c r="AI205" s="41">
        <v>0</v>
      </c>
    </row>
    <row r="206" spans="1:35" x14ac:dyDescent="0.15">
      <c r="A206" s="41" t="str">
        <f>STOCK!C207</f>
        <v>PRODUCT</v>
      </c>
      <c r="B206" s="41" t="str">
        <f>STOCK!D207</f>
        <v>Short</v>
      </c>
      <c r="C206" s="41" t="str">
        <f>STOCK!E207</f>
        <v xml:space="preserve">Skort asimétrico con estampado floral </v>
      </c>
      <c r="D206" s="41" t="str">
        <f>STOCK!F207</f>
        <v>Talla S</v>
      </c>
      <c r="E206" s="41" t="str">
        <f>STOCK!G207</f>
        <v>SHEIN</v>
      </c>
      <c r="F206" s="41">
        <f>STOCK!H207</f>
        <v>0</v>
      </c>
      <c r="G206" s="41">
        <f>STOCK!I207</f>
        <v>1</v>
      </c>
      <c r="H206" s="41" t="str">
        <f>STOCK!J207</f>
        <v>Pieza</v>
      </c>
      <c r="I206" s="41" t="str">
        <f>STOCK!K207</f>
        <v>https://github.com/uberboutique/whataform-repo/raw/main/pictures/P0016.jpg</v>
      </c>
      <c r="J206" s="41">
        <f>STOCK!L207</f>
        <v>0</v>
      </c>
      <c r="K206" s="41">
        <f>STOCK!M207</f>
        <v>15</v>
      </c>
      <c r="L206" s="41">
        <f>STOCK!N207</f>
        <v>0</v>
      </c>
      <c r="U206" s="41">
        <v>1</v>
      </c>
      <c r="V206" s="41">
        <f>STOCK!Q207</f>
        <v>1</v>
      </c>
      <c r="X206" s="41">
        <v>0</v>
      </c>
      <c r="Y206" s="41">
        <f t="shared" si="3"/>
        <v>1</v>
      </c>
      <c r="AG206" s="41" t="str">
        <f>STOCK!A207</f>
        <v>P0016</v>
      </c>
      <c r="AI206" s="41">
        <v>0</v>
      </c>
    </row>
    <row r="207" spans="1:35" x14ac:dyDescent="0.15">
      <c r="A207" s="41" t="str">
        <f>STOCK!C208</f>
        <v>PRODUCT</v>
      </c>
      <c r="B207" s="41" t="str">
        <f>STOCK!D208</f>
        <v>Trajes de baño</v>
      </c>
      <c r="C207" s="41" t="str">
        <f>STOCK!E208</f>
        <v>Bañador estampado de planta</v>
      </c>
      <c r="D207" s="41" t="str">
        <f>STOCK!F208</f>
        <v>Talla S</v>
      </c>
      <c r="E207" s="41" t="str">
        <f>STOCK!G208</f>
        <v>SHEIN</v>
      </c>
      <c r="F207" s="41">
        <f>STOCK!H208</f>
        <v>0</v>
      </c>
      <c r="G207" s="41">
        <f>STOCK!I208</f>
        <v>1</v>
      </c>
      <c r="H207" s="41" t="str">
        <f>STOCK!J208</f>
        <v>Pieza</v>
      </c>
      <c r="I207" s="41" t="str">
        <f>STOCK!K208</f>
        <v>-</v>
      </c>
      <c r="J207" s="41">
        <f>STOCK!L208</f>
        <v>0</v>
      </c>
      <c r="K207" s="41">
        <f>STOCK!M208</f>
        <v>25</v>
      </c>
      <c r="L207" s="41">
        <f>STOCK!N208</f>
        <v>0</v>
      </c>
      <c r="U207" s="41">
        <v>1</v>
      </c>
      <c r="V207" s="41">
        <f>STOCK!Q208</f>
        <v>0</v>
      </c>
      <c r="X207" s="41">
        <v>0</v>
      </c>
      <c r="Y207" s="41">
        <f t="shared" si="3"/>
        <v>0</v>
      </c>
      <c r="AG207" s="41" t="str">
        <f>STOCK!A208</f>
        <v>T0030</v>
      </c>
      <c r="AI207" s="41">
        <v>0</v>
      </c>
    </row>
    <row r="208" spans="1:35" x14ac:dyDescent="0.15">
      <c r="A208" s="41" t="str">
        <f>STOCK!C209</f>
        <v>PRODUCT</v>
      </c>
      <c r="B208" s="41" t="str">
        <f>STOCK!D209</f>
        <v>Trajes de baño</v>
      </c>
      <c r="C208" s="41" t="str">
        <f>STOCK!E209</f>
        <v>Bañador estampado de planta</v>
      </c>
      <c r="D208" s="41" t="str">
        <f>STOCK!F209</f>
        <v>Talla M</v>
      </c>
      <c r="E208" s="41" t="str">
        <f>STOCK!G209</f>
        <v>SHEIN</v>
      </c>
      <c r="F208" s="41">
        <f>STOCK!H209</f>
        <v>0</v>
      </c>
      <c r="G208" s="41">
        <f>STOCK!I209</f>
        <v>1</v>
      </c>
      <c r="H208" s="41" t="str">
        <f>STOCK!J209</f>
        <v>Pieza</v>
      </c>
      <c r="I208" s="41" t="str">
        <f>STOCK!K209</f>
        <v>-</v>
      </c>
      <c r="J208" s="41">
        <f>STOCK!L209</f>
        <v>0</v>
      </c>
      <c r="K208" s="41">
        <f>STOCK!M209</f>
        <v>25</v>
      </c>
      <c r="L208" s="41">
        <f>STOCK!N209</f>
        <v>0</v>
      </c>
      <c r="U208" s="41">
        <v>1</v>
      </c>
      <c r="V208" s="41">
        <f>STOCK!Q209</f>
        <v>0</v>
      </c>
      <c r="X208" s="41">
        <v>0</v>
      </c>
      <c r="Y208" s="41">
        <f t="shared" si="3"/>
        <v>0</v>
      </c>
      <c r="AG208" s="41" t="str">
        <f>STOCK!A209</f>
        <v>T0031</v>
      </c>
      <c r="AI208" s="41">
        <v>0</v>
      </c>
    </row>
    <row r="209" spans="1:35" x14ac:dyDescent="0.15">
      <c r="A209" s="41" t="str">
        <f>STOCK!C210</f>
        <v>PRODUCT</v>
      </c>
      <c r="B209" s="41" t="str">
        <f>STOCK!D210</f>
        <v>Trajes de baño</v>
      </c>
      <c r="C209" s="41" t="str">
        <f>STOCK!E210</f>
        <v>Bañador estampado de planta</v>
      </c>
      <c r="D209" s="41" t="str">
        <f>STOCK!F210</f>
        <v>Talla L</v>
      </c>
      <c r="E209" s="41" t="str">
        <f>STOCK!G210</f>
        <v>SHEIN</v>
      </c>
      <c r="F209" s="41">
        <f>STOCK!H210</f>
        <v>0</v>
      </c>
      <c r="G209" s="41">
        <f>STOCK!I210</f>
        <v>1</v>
      </c>
      <c r="H209" s="41" t="str">
        <f>STOCK!J210</f>
        <v>Pieza</v>
      </c>
      <c r="I209" s="41" t="str">
        <f>STOCK!K210</f>
        <v>-</v>
      </c>
      <c r="J209" s="41">
        <f>STOCK!L210</f>
        <v>0</v>
      </c>
      <c r="K209" s="41">
        <f>STOCK!M210</f>
        <v>25</v>
      </c>
      <c r="L209" s="41">
        <f>STOCK!N210</f>
        <v>0</v>
      </c>
      <c r="U209" s="41">
        <v>1</v>
      </c>
      <c r="V209" s="41">
        <f>STOCK!Q210</f>
        <v>0</v>
      </c>
      <c r="X209" s="41">
        <v>0</v>
      </c>
      <c r="Y209" s="41">
        <f t="shared" si="3"/>
        <v>0</v>
      </c>
      <c r="AG209" s="41" t="str">
        <f>STOCK!A210</f>
        <v>T0032</v>
      </c>
      <c r="AI209" s="41">
        <v>0</v>
      </c>
    </row>
    <row r="210" spans="1:35" x14ac:dyDescent="0.15">
      <c r="A210" s="41" t="str">
        <f>STOCK!C211</f>
        <v>PRODUCT</v>
      </c>
      <c r="B210" s="41" t="str">
        <f>STOCK!D211</f>
        <v>Trajes de baño</v>
      </c>
      <c r="C210" s="41" t="str">
        <f>STOCK!E211</f>
        <v>Bañador bikini de manga raglán con cordón floral</v>
      </c>
      <c r="D210" s="41" t="str">
        <f>STOCK!F211</f>
        <v>Talla L</v>
      </c>
      <c r="E210" s="41" t="str">
        <f>STOCK!G211</f>
        <v>SHEIN</v>
      </c>
      <c r="F210" s="41">
        <f>STOCK!H211</f>
        <v>0</v>
      </c>
      <c r="G210" s="41">
        <f>STOCK!I211</f>
        <v>1</v>
      </c>
      <c r="H210" s="41" t="str">
        <f>STOCK!J211</f>
        <v>Pieza</v>
      </c>
      <c r="I210" s="41" t="str">
        <f>STOCK!K211</f>
        <v>-</v>
      </c>
      <c r="J210" s="41">
        <f>STOCK!L211</f>
        <v>0</v>
      </c>
      <c r="K210" s="41">
        <f>STOCK!M211</f>
        <v>25</v>
      </c>
      <c r="L210" s="41">
        <f>STOCK!N211</f>
        <v>0</v>
      </c>
      <c r="U210" s="41">
        <v>1</v>
      </c>
      <c r="V210" s="41">
        <f>STOCK!Q211</f>
        <v>0</v>
      </c>
      <c r="X210" s="41">
        <v>0</v>
      </c>
      <c r="Y210" s="41">
        <f t="shared" si="3"/>
        <v>0</v>
      </c>
      <c r="AG210" s="41" t="str">
        <f>STOCK!A211</f>
        <v>T0033</v>
      </c>
      <c r="AI210" s="41">
        <v>0</v>
      </c>
    </row>
    <row r="211" spans="1:35" x14ac:dyDescent="0.15">
      <c r="A211" s="41" t="str">
        <f>STOCK!C212</f>
        <v>PRODUCT</v>
      </c>
      <c r="B211" s="41" t="str">
        <f>STOCK!D212</f>
        <v>Trajes de baño</v>
      </c>
      <c r="C211" s="41" t="str">
        <f>STOCK!E212</f>
        <v>Bañador bikini de manga raglán con cordón floral</v>
      </c>
      <c r="D211" s="41" t="str">
        <f>STOCK!F212</f>
        <v>Talla M</v>
      </c>
      <c r="E211" s="41" t="str">
        <f>STOCK!G212</f>
        <v>SHEIN</v>
      </c>
      <c r="F211" s="41">
        <f>STOCK!H212</f>
        <v>0</v>
      </c>
      <c r="G211" s="41">
        <f>STOCK!I212</f>
        <v>1</v>
      </c>
      <c r="H211" s="41" t="str">
        <f>STOCK!J212</f>
        <v>Pieza</v>
      </c>
      <c r="I211" s="41" t="str">
        <f>STOCK!K212</f>
        <v>-</v>
      </c>
      <c r="J211" s="41">
        <f>STOCK!L212</f>
        <v>0</v>
      </c>
      <c r="K211" s="41">
        <f>STOCK!M212</f>
        <v>25</v>
      </c>
      <c r="L211" s="41">
        <f>STOCK!N212</f>
        <v>0</v>
      </c>
      <c r="U211" s="41">
        <v>1</v>
      </c>
      <c r="V211" s="41">
        <f>STOCK!Q212</f>
        <v>0</v>
      </c>
      <c r="X211" s="41">
        <v>0</v>
      </c>
      <c r="Y211" s="41">
        <f t="shared" si="3"/>
        <v>0</v>
      </c>
      <c r="AG211" s="41" t="str">
        <f>STOCK!A212</f>
        <v>T0034</v>
      </c>
      <c r="AI211" s="41">
        <v>0</v>
      </c>
    </row>
    <row r="212" spans="1:35" x14ac:dyDescent="0.15">
      <c r="A212" s="41" t="str">
        <f>STOCK!C213</f>
        <v>PRODUCT</v>
      </c>
      <c r="B212" s="41" t="str">
        <f>STOCK!D213</f>
        <v>Trajes de baño</v>
      </c>
      <c r="C212" s="41" t="str">
        <f>STOCK!E213</f>
        <v>Bañador bikini de manga raglán con cordón floral</v>
      </c>
      <c r="D212" s="41" t="str">
        <f>STOCK!F213</f>
        <v>Talla S</v>
      </c>
      <c r="E212" s="41" t="str">
        <f>STOCK!G213</f>
        <v>SHEIN</v>
      </c>
      <c r="F212" s="41">
        <f>STOCK!H213</f>
        <v>0</v>
      </c>
      <c r="G212" s="41">
        <f>STOCK!I213</f>
        <v>1</v>
      </c>
      <c r="H212" s="41" t="str">
        <f>STOCK!J213</f>
        <v>Pieza</v>
      </c>
      <c r="I212" s="41" t="str">
        <f>STOCK!K213</f>
        <v>https://github.com/uberboutique/whataform-repo/raw/main/pictures/T0035.jpg</v>
      </c>
      <c r="J212" s="41">
        <f>STOCK!L213</f>
        <v>0</v>
      </c>
      <c r="K212" s="41">
        <f>STOCK!M213</f>
        <v>25</v>
      </c>
      <c r="L212" s="41">
        <f>STOCK!N213</f>
        <v>0</v>
      </c>
      <c r="U212" s="41">
        <v>1</v>
      </c>
      <c r="V212" s="41">
        <f>STOCK!Q213</f>
        <v>1</v>
      </c>
      <c r="X212" s="41">
        <v>0</v>
      </c>
      <c r="Y212" s="41">
        <f t="shared" si="3"/>
        <v>1</v>
      </c>
      <c r="AG212" s="41" t="str">
        <f>STOCK!A213</f>
        <v>T0035</v>
      </c>
      <c r="AI212" s="41">
        <v>0</v>
      </c>
    </row>
    <row r="213" spans="1:35" x14ac:dyDescent="0.15">
      <c r="A213" s="41" t="str">
        <f>STOCK!C214</f>
        <v>PRODUCT</v>
      </c>
      <c r="B213" s="41" t="str">
        <f>STOCK!D214</f>
        <v>Bolsos</v>
      </c>
      <c r="C213" s="41" t="str">
        <f>STOCK!E214</f>
        <v>Bolso cartera guateado con perla artificial</v>
      </c>
      <c r="D213" s="41">
        <f>STOCK!F214</f>
        <v>0</v>
      </c>
      <c r="E213" s="41" t="str">
        <f>STOCK!G214</f>
        <v>SHEIN</v>
      </c>
      <c r="F213" s="41">
        <f>STOCK!H214</f>
        <v>0</v>
      </c>
      <c r="G213" s="41">
        <f>STOCK!I214</f>
        <v>1</v>
      </c>
      <c r="H213" s="41" t="str">
        <f>STOCK!J214</f>
        <v>Pieza</v>
      </c>
      <c r="I213" s="41" t="str">
        <f>STOCK!K214</f>
        <v>https://github.com/uberboutique/whataform-repo/raw/main/pictures/A0007.jpg</v>
      </c>
      <c r="J213" s="41">
        <f>STOCK!L214</f>
        <v>0</v>
      </c>
      <c r="K213" s="41">
        <f>STOCK!M214</f>
        <v>12</v>
      </c>
      <c r="L213" s="41">
        <f>STOCK!N214</f>
        <v>0</v>
      </c>
      <c r="U213" s="41">
        <v>1</v>
      </c>
      <c r="V213" s="41">
        <f>STOCK!Q214</f>
        <v>2</v>
      </c>
      <c r="X213" s="41">
        <v>0</v>
      </c>
      <c r="Y213" s="41">
        <f t="shared" si="3"/>
        <v>1</v>
      </c>
      <c r="AG213" s="41" t="str">
        <f>STOCK!A214</f>
        <v>A0007</v>
      </c>
      <c r="AI213" s="41">
        <v>0</v>
      </c>
    </row>
    <row r="214" spans="1:35" x14ac:dyDescent="0.15">
      <c r="A214" s="41" t="str">
        <f>STOCK!C215</f>
        <v>PRODUCT</v>
      </c>
      <c r="B214" s="41" t="str">
        <f>STOCK!D215</f>
        <v>Trajes de baño</v>
      </c>
      <c r="C214" s="41" t="str">
        <f>STOCK!E215</f>
        <v>Bañador bikini con estampado tropical_M</v>
      </c>
      <c r="D214" s="41" t="str">
        <f>STOCK!F215</f>
        <v>Talla M</v>
      </c>
      <c r="E214" s="41" t="str">
        <f>STOCK!G215</f>
        <v>SHEIN</v>
      </c>
      <c r="F214" s="41">
        <f>STOCK!H215</f>
        <v>0</v>
      </c>
      <c r="G214" s="41">
        <f>STOCK!I215</f>
        <v>1</v>
      </c>
      <c r="H214" s="41" t="str">
        <f>STOCK!J215</f>
        <v>Pieza</v>
      </c>
      <c r="I214" s="41" t="str">
        <f>STOCK!K215</f>
        <v>-</v>
      </c>
      <c r="J214" s="41">
        <f>STOCK!L215</f>
        <v>0</v>
      </c>
      <c r="K214" s="41">
        <f>STOCK!M215</f>
        <v>22</v>
      </c>
      <c r="L214" s="41">
        <f>STOCK!N215</f>
        <v>0</v>
      </c>
      <c r="U214" s="41">
        <v>1</v>
      </c>
      <c r="V214" s="41">
        <f>STOCK!Q215</f>
        <v>0</v>
      </c>
      <c r="X214" s="41">
        <v>0</v>
      </c>
      <c r="Y214" s="41">
        <f t="shared" si="3"/>
        <v>0</v>
      </c>
      <c r="AG214" s="41" t="str">
        <f>STOCK!A215</f>
        <v>BI0020</v>
      </c>
      <c r="AI214" s="41">
        <v>0</v>
      </c>
    </row>
    <row r="215" spans="1:35" x14ac:dyDescent="0.15">
      <c r="A215" s="41" t="str">
        <f>STOCK!C216</f>
        <v>PRODUCT</v>
      </c>
      <c r="B215" s="41" t="str">
        <f>STOCK!D216</f>
        <v>Trajes de baño</v>
      </c>
      <c r="C215" s="41" t="str">
        <f>STOCK!E216</f>
        <v>Bañador bikini con estampado tropical con nudo de talle alto_M</v>
      </c>
      <c r="D215" s="41" t="str">
        <f>STOCK!F216</f>
        <v>Talla M</v>
      </c>
      <c r="E215" s="41" t="str">
        <f>STOCK!G216</f>
        <v>SHEIN</v>
      </c>
      <c r="F215" s="41">
        <f>STOCK!H216</f>
        <v>0</v>
      </c>
      <c r="G215" s="41">
        <f>STOCK!I216</f>
        <v>1</v>
      </c>
      <c r="H215" s="41" t="str">
        <f>STOCK!J216</f>
        <v>Pieza</v>
      </c>
      <c r="I215" s="41" t="str">
        <f>STOCK!K216</f>
        <v>-</v>
      </c>
      <c r="J215" s="41">
        <f>STOCK!L216</f>
        <v>0</v>
      </c>
      <c r="K215" s="41">
        <f>STOCK!M216</f>
        <v>22</v>
      </c>
      <c r="L215" s="41">
        <f>STOCK!N216</f>
        <v>0</v>
      </c>
      <c r="U215" s="41">
        <v>1</v>
      </c>
      <c r="V215" s="41">
        <f>STOCK!Q216</f>
        <v>0</v>
      </c>
      <c r="X215" s="41">
        <v>0</v>
      </c>
      <c r="Y215" s="41">
        <f t="shared" si="3"/>
        <v>0</v>
      </c>
      <c r="AG215" s="41" t="str">
        <f>STOCK!A216</f>
        <v>BI0021</v>
      </c>
      <c r="AI215" s="41">
        <v>0</v>
      </c>
    </row>
    <row r="216" spans="1:35" x14ac:dyDescent="0.15">
      <c r="A216" s="41" t="str">
        <f>STOCK!C217</f>
        <v>PRODUCT</v>
      </c>
      <c r="B216" s="41" t="str">
        <f>STOCK!D217</f>
        <v>Vestidos</v>
      </c>
      <c r="C216" s="41" t="str">
        <f>STOCK!E217</f>
        <v>Vestido cruzado de lunares</v>
      </c>
      <c r="D216" s="41" t="str">
        <f>STOCK!F217</f>
        <v>Talla XS</v>
      </c>
      <c r="E216" s="41" t="str">
        <f>STOCK!G217</f>
        <v>SHEIN</v>
      </c>
      <c r="F216" s="41">
        <f>STOCK!H217</f>
        <v>0</v>
      </c>
      <c r="G216" s="41">
        <f>STOCK!I217</f>
        <v>1</v>
      </c>
      <c r="H216" s="41" t="str">
        <f>STOCK!J217</f>
        <v>Pieza</v>
      </c>
      <c r="I216" s="41" t="str">
        <f>STOCK!K217</f>
        <v>https://github.com/uberboutique/whataform-repo/raw/main/pictures/V0073.jpg</v>
      </c>
      <c r="J216" s="41">
        <f>STOCK!L217</f>
        <v>0</v>
      </c>
      <c r="K216" s="41">
        <f>STOCK!M217</f>
        <v>20</v>
      </c>
      <c r="L216" s="41">
        <f>STOCK!N217</f>
        <v>0</v>
      </c>
      <c r="U216" s="41">
        <v>1</v>
      </c>
      <c r="V216" s="41">
        <f>STOCK!Q217</f>
        <v>1</v>
      </c>
      <c r="X216" s="41">
        <v>0</v>
      </c>
      <c r="Y216" s="41">
        <f t="shared" si="3"/>
        <v>1</v>
      </c>
      <c r="AG216" s="41" t="str">
        <f>STOCK!A217</f>
        <v>V0073</v>
      </c>
      <c r="AI216" s="41">
        <v>0</v>
      </c>
    </row>
    <row r="217" spans="1:35" x14ac:dyDescent="0.15">
      <c r="A217" s="41" t="str">
        <f>STOCK!C218</f>
        <v>PRODUCT</v>
      </c>
      <c r="B217" s="41" t="str">
        <f>STOCK!D218</f>
        <v>Vestidos</v>
      </c>
      <c r="C217" s="41" t="str">
        <f>STOCK!E218</f>
        <v>Vestido con escote de corazón</v>
      </c>
      <c r="D217" s="41" t="str">
        <f>STOCK!F218</f>
        <v>Talla XS</v>
      </c>
      <c r="E217" s="41" t="str">
        <f>STOCK!G218</f>
        <v>SHEIN</v>
      </c>
      <c r="F217" s="41">
        <f>STOCK!H218</f>
        <v>0</v>
      </c>
      <c r="G217" s="41">
        <f>STOCK!I218</f>
        <v>1</v>
      </c>
      <c r="H217" s="41" t="str">
        <f>STOCK!J218</f>
        <v>Pieza</v>
      </c>
      <c r="I217" s="41" t="str">
        <f>STOCK!K218</f>
        <v>https://github.com/uberboutique/whataform-repo/raw/main/pictures/V0074.jpg</v>
      </c>
      <c r="J217" s="41">
        <f>STOCK!L218</f>
        <v>0</v>
      </c>
      <c r="K217" s="41">
        <f>STOCK!M218</f>
        <v>25</v>
      </c>
      <c r="L217" s="41">
        <f>STOCK!N218</f>
        <v>0</v>
      </c>
      <c r="U217" s="41">
        <v>1</v>
      </c>
      <c r="V217" s="41">
        <f>STOCK!Q218</f>
        <v>1</v>
      </c>
      <c r="X217" s="41">
        <v>0</v>
      </c>
      <c r="Y217" s="41">
        <f t="shared" si="3"/>
        <v>1</v>
      </c>
      <c r="AG217" s="41" t="str">
        <f>STOCK!A218</f>
        <v>V0074</v>
      </c>
      <c r="AI217" s="41">
        <v>0</v>
      </c>
    </row>
    <row r="218" spans="1:35" x14ac:dyDescent="0.15">
      <c r="A218" s="41" t="str">
        <f>STOCK!C219</f>
        <v>PRODUCT</v>
      </c>
      <c r="B218" s="41" t="str">
        <f>STOCK!D219</f>
        <v>Vestidos</v>
      </c>
      <c r="C218" s="41" t="str">
        <f>STOCK!E219</f>
        <v>Vestido con escote de corazón</v>
      </c>
      <c r="D218" s="41" t="str">
        <f>STOCK!F219</f>
        <v>Talla M</v>
      </c>
      <c r="E218" s="41" t="str">
        <f>STOCK!G219</f>
        <v>SHEIN</v>
      </c>
      <c r="F218" s="41">
        <f>STOCK!H219</f>
        <v>0</v>
      </c>
      <c r="G218" s="41">
        <f>STOCK!I219</f>
        <v>1</v>
      </c>
      <c r="H218" s="41" t="str">
        <f>STOCK!J219</f>
        <v>Pieza</v>
      </c>
      <c r="I218" s="41" t="str">
        <f>STOCK!K219</f>
        <v>https://github.com/uberboutique/whataform-repo/raw/main/pictures/V0075.jpg</v>
      </c>
      <c r="J218" s="41">
        <f>STOCK!L219</f>
        <v>0</v>
      </c>
      <c r="K218" s="41">
        <f>STOCK!M219</f>
        <v>25</v>
      </c>
      <c r="L218" s="41">
        <f>STOCK!N219</f>
        <v>0</v>
      </c>
      <c r="U218" s="41">
        <v>1</v>
      </c>
      <c r="V218" s="41">
        <f>STOCK!Q219</f>
        <v>1</v>
      </c>
      <c r="X218" s="41">
        <v>0</v>
      </c>
      <c r="Y218" s="41">
        <f t="shared" si="3"/>
        <v>1</v>
      </c>
      <c r="AG218" s="41" t="str">
        <f>STOCK!A219</f>
        <v>V0075</v>
      </c>
      <c r="AI218" s="41">
        <v>0</v>
      </c>
    </row>
    <row r="219" spans="1:35" x14ac:dyDescent="0.15">
      <c r="A219" s="41" t="str">
        <f>STOCK!C220</f>
        <v>PRODUCT</v>
      </c>
      <c r="B219" s="41" t="str">
        <f>STOCK!D220</f>
        <v>Vestidos</v>
      </c>
      <c r="C219" s="41" t="str">
        <f>STOCK!E220</f>
        <v xml:space="preserve">Vestido con estampado floral fruncido </v>
      </c>
      <c r="D219" s="41" t="str">
        <f>STOCK!F220</f>
        <v>Talla 3XL</v>
      </c>
      <c r="E219" s="41" t="str">
        <f>STOCK!G220</f>
        <v>SHEIN</v>
      </c>
      <c r="F219" s="41">
        <f>STOCK!H220</f>
        <v>0</v>
      </c>
      <c r="G219" s="41">
        <f>STOCK!I220</f>
        <v>1</v>
      </c>
      <c r="H219" s="41" t="str">
        <f>STOCK!J220</f>
        <v>Pieza</v>
      </c>
      <c r="I219" s="41" t="str">
        <f>STOCK!K220</f>
        <v>https://github.com/uberboutique/whataform-repo/raw/main/pictures/V0076.jpg</v>
      </c>
      <c r="J219" s="41">
        <f>STOCK!L220</f>
        <v>0</v>
      </c>
      <c r="K219" s="41">
        <f>STOCK!M220</f>
        <v>25</v>
      </c>
      <c r="L219" s="41">
        <f>STOCK!N220</f>
        <v>0</v>
      </c>
      <c r="U219" s="41">
        <v>1</v>
      </c>
      <c r="V219" s="41">
        <f>STOCK!Q220</f>
        <v>1</v>
      </c>
      <c r="X219" s="41">
        <v>0</v>
      </c>
      <c r="Y219" s="41">
        <f t="shared" si="3"/>
        <v>1</v>
      </c>
      <c r="AG219" s="41" t="str">
        <f>STOCK!A220</f>
        <v>V0076</v>
      </c>
      <c r="AI219" s="41">
        <v>0</v>
      </c>
    </row>
    <row r="220" spans="1:35" x14ac:dyDescent="0.15">
      <c r="A220" s="41" t="str">
        <f>STOCK!C221</f>
        <v>PRODUCT</v>
      </c>
      <c r="B220" s="41" t="str">
        <f>STOCK!D221</f>
        <v>Vestidos</v>
      </c>
      <c r="C220" s="41" t="str">
        <f>STOCK!E221</f>
        <v xml:space="preserve">Vestido con estampado floral fruncido </v>
      </c>
      <c r="D220" s="41" t="str">
        <f>STOCK!F221</f>
        <v>Talla 2XL</v>
      </c>
      <c r="E220" s="41" t="str">
        <f>STOCK!G221</f>
        <v>SHEIN</v>
      </c>
      <c r="F220" s="41">
        <f>STOCK!H221</f>
        <v>0</v>
      </c>
      <c r="G220" s="41">
        <f>STOCK!I221</f>
        <v>1</v>
      </c>
      <c r="H220" s="41" t="str">
        <f>STOCK!J221</f>
        <v>Pieza</v>
      </c>
      <c r="I220" s="41" t="str">
        <f>STOCK!K221</f>
        <v>https://github.com/uberboutique/whataform-repo/raw/main/pictures/V0077.jpg</v>
      </c>
      <c r="J220" s="41">
        <f>STOCK!L221</f>
        <v>0</v>
      </c>
      <c r="K220" s="41">
        <f>STOCK!M221</f>
        <v>25</v>
      </c>
      <c r="L220" s="41">
        <f>STOCK!N221</f>
        <v>0</v>
      </c>
      <c r="U220" s="41">
        <v>1</v>
      </c>
      <c r="V220" s="41">
        <f>STOCK!Q221</f>
        <v>1</v>
      </c>
      <c r="X220" s="41">
        <v>0</v>
      </c>
      <c r="Y220" s="41">
        <f t="shared" si="3"/>
        <v>1</v>
      </c>
      <c r="AG220" s="41" t="str">
        <f>STOCK!A221</f>
        <v>V0077</v>
      </c>
      <c r="AI220" s="41">
        <v>0</v>
      </c>
    </row>
    <row r="221" spans="1:35" x14ac:dyDescent="0.15">
      <c r="A221" s="41" t="str">
        <f>STOCK!C222</f>
        <v>PRODUCT</v>
      </c>
      <c r="B221" s="41" t="str">
        <f>STOCK!D222</f>
        <v>Vestidos</v>
      </c>
      <c r="C221" s="41" t="str">
        <f>STOCK!E222</f>
        <v>SHEIN Vestido de hombros descubiertos con botón falso de cintura fruncido de manga farol_S</v>
      </c>
      <c r="D221" s="41" t="str">
        <f>STOCK!F222</f>
        <v>Talla S</v>
      </c>
      <c r="E221" s="41" t="str">
        <f>STOCK!G222</f>
        <v>SHEIN</v>
      </c>
      <c r="F221" s="41">
        <f>STOCK!H222</f>
        <v>0</v>
      </c>
      <c r="G221" s="41">
        <f>STOCK!I222</f>
        <v>1</v>
      </c>
      <c r="H221" s="41" t="str">
        <f>STOCK!J222</f>
        <v>Pieza</v>
      </c>
      <c r="I221" s="41" t="str">
        <f>STOCK!K222</f>
        <v>-</v>
      </c>
      <c r="J221" s="41">
        <f>STOCK!L222</f>
        <v>0</v>
      </c>
      <c r="K221" s="41">
        <f>STOCK!M222</f>
        <v>25</v>
      </c>
      <c r="L221" s="41">
        <f>STOCK!N222</f>
        <v>0</v>
      </c>
      <c r="U221" s="41">
        <v>1</v>
      </c>
      <c r="V221" s="41">
        <f>STOCK!Q222</f>
        <v>0</v>
      </c>
      <c r="X221" s="41">
        <v>0</v>
      </c>
      <c r="Y221" s="41">
        <f t="shared" si="3"/>
        <v>0</v>
      </c>
      <c r="AG221" s="41" t="str">
        <f>STOCK!A222</f>
        <v>V0078</v>
      </c>
      <c r="AI221" s="41">
        <v>0</v>
      </c>
    </row>
    <row r="222" spans="1:35" x14ac:dyDescent="0.15">
      <c r="A222" s="41" t="str">
        <f>STOCK!C223</f>
        <v>PRODUCT</v>
      </c>
      <c r="B222" s="41" t="str">
        <f>STOCK!D223</f>
        <v>Trajes de baño</v>
      </c>
      <c r="C222" s="41" t="str">
        <f>STOCK!E223</f>
        <v>Bañador bikini push up de cuadros girante_M</v>
      </c>
      <c r="D222" s="41" t="str">
        <f>STOCK!F223</f>
        <v>Talla L</v>
      </c>
      <c r="E222" s="41" t="str">
        <f>STOCK!G223</f>
        <v>SHEIN</v>
      </c>
      <c r="F222" s="41">
        <f>STOCK!H223</f>
        <v>0</v>
      </c>
      <c r="G222" s="41">
        <f>STOCK!I223</f>
        <v>1</v>
      </c>
      <c r="H222" s="41" t="str">
        <f>STOCK!J223</f>
        <v>Pieza</v>
      </c>
      <c r="I222" s="41" t="str">
        <f>STOCK!K223</f>
        <v>-</v>
      </c>
      <c r="J222" s="41">
        <f>STOCK!L223</f>
        <v>0</v>
      </c>
      <c r="K222" s="41">
        <f>STOCK!M223</f>
        <v>22</v>
      </c>
      <c r="L222" s="41">
        <f>STOCK!N223</f>
        <v>0</v>
      </c>
      <c r="U222" s="41">
        <v>1</v>
      </c>
      <c r="V222" s="41">
        <f>STOCK!Q223</f>
        <v>0</v>
      </c>
      <c r="X222" s="41">
        <v>0</v>
      </c>
      <c r="Y222" s="41">
        <f t="shared" si="3"/>
        <v>0</v>
      </c>
      <c r="AG222" s="41" t="str">
        <f>STOCK!A223</f>
        <v>BI0022</v>
      </c>
      <c r="AI222" s="41">
        <v>0</v>
      </c>
    </row>
    <row r="223" spans="1:35" x14ac:dyDescent="0.15">
      <c r="A223" s="41" t="str">
        <f>STOCK!C224</f>
        <v>PRODUCT</v>
      </c>
      <c r="B223" s="41" t="str">
        <f>STOCK!D224</f>
        <v>Vestidos</v>
      </c>
      <c r="C223" s="41" t="str">
        <f>STOCK!E224</f>
        <v xml:space="preserve">Vestido de cuello desbocado </v>
      </c>
      <c r="D223" s="41" t="str">
        <f>STOCK!F224</f>
        <v>Talla S</v>
      </c>
      <c r="E223" s="41" t="str">
        <f>STOCK!G224</f>
        <v>SHEIN</v>
      </c>
      <c r="F223" s="41">
        <f>STOCK!H224</f>
        <v>0</v>
      </c>
      <c r="G223" s="41">
        <f>STOCK!I224</f>
        <v>1</v>
      </c>
      <c r="H223" s="41" t="str">
        <f>STOCK!J224</f>
        <v>Pieza</v>
      </c>
      <c r="I223" s="41" t="str">
        <f>STOCK!K224</f>
        <v>https://github.com/uberboutique/whataform-repo/raw/main/pictures/V0079.jpg</v>
      </c>
      <c r="J223" s="41">
        <f>STOCK!L224</f>
        <v>0</v>
      </c>
      <c r="K223" s="41">
        <f>STOCK!M224</f>
        <v>18</v>
      </c>
      <c r="L223" s="41">
        <f>STOCK!N224</f>
        <v>0</v>
      </c>
      <c r="U223" s="41">
        <v>1</v>
      </c>
      <c r="V223" s="41">
        <f>STOCK!Q224</f>
        <v>1</v>
      </c>
      <c r="X223" s="41">
        <v>0</v>
      </c>
      <c r="Y223" s="41">
        <f t="shared" si="3"/>
        <v>1</v>
      </c>
      <c r="AG223" s="41" t="str">
        <f>STOCK!A224</f>
        <v>V0079</v>
      </c>
      <c r="AI223" s="41">
        <v>0</v>
      </c>
    </row>
    <row r="224" spans="1:35" x14ac:dyDescent="0.15">
      <c r="A224" s="41" t="str">
        <f>STOCK!C225</f>
        <v>PRODUCT</v>
      </c>
      <c r="B224" s="41" t="str">
        <f>STOCK!D225</f>
        <v>Bolsos</v>
      </c>
      <c r="C224" s="41" t="str">
        <f>STOCK!E225</f>
        <v xml:space="preserve">Bolsa cuadrada mini geométrico </v>
      </c>
      <c r="D224" s="41">
        <f>STOCK!F225</f>
        <v>0</v>
      </c>
      <c r="E224" s="41" t="str">
        <f>STOCK!G225</f>
        <v>SHEIN</v>
      </c>
      <c r="F224" s="41">
        <f>STOCK!H225</f>
        <v>0</v>
      </c>
      <c r="G224" s="41">
        <f>STOCK!I225</f>
        <v>1</v>
      </c>
      <c r="H224" s="41" t="str">
        <f>STOCK!J225</f>
        <v>Pieza</v>
      </c>
      <c r="I224" s="41" t="str">
        <f>STOCK!K225</f>
        <v>https://github.com/uberboutique/whataform-repo/raw/main/pictures/A0008.jpg</v>
      </c>
      <c r="J224" s="41">
        <f>STOCK!L225</f>
        <v>0</v>
      </c>
      <c r="K224" s="41">
        <f>STOCK!M225</f>
        <v>15</v>
      </c>
      <c r="L224" s="41">
        <f>STOCK!N225</f>
        <v>0</v>
      </c>
      <c r="U224" s="41">
        <v>1</v>
      </c>
      <c r="V224" s="41">
        <f>STOCK!Q225</f>
        <v>2</v>
      </c>
      <c r="X224" s="41">
        <v>0</v>
      </c>
      <c r="Y224" s="41">
        <f t="shared" si="3"/>
        <v>1</v>
      </c>
      <c r="AG224" s="41" t="str">
        <f>STOCK!A225</f>
        <v>A0008</v>
      </c>
      <c r="AI224" s="41">
        <v>0</v>
      </c>
    </row>
    <row r="225" spans="1:35" x14ac:dyDescent="0.15">
      <c r="A225" s="41" t="str">
        <f>STOCK!C226</f>
        <v>PRODUCT</v>
      </c>
      <c r="B225" s="41" t="str">
        <f>STOCK!D226</f>
        <v>Trajes de baño</v>
      </c>
      <c r="C225" s="41" t="str">
        <f>STOCK!E226</f>
        <v>Bikini estampado cebra</v>
      </c>
      <c r="D225" s="41" t="str">
        <f>STOCK!F226</f>
        <v>Talla M</v>
      </c>
      <c r="E225" s="41" t="str">
        <f>STOCK!G226</f>
        <v>SHEIN</v>
      </c>
      <c r="F225" s="41">
        <f>STOCK!H226</f>
        <v>0</v>
      </c>
      <c r="G225" s="41">
        <f>STOCK!I226</f>
        <v>1</v>
      </c>
      <c r="H225" s="41" t="str">
        <f>STOCK!J226</f>
        <v>Pieza</v>
      </c>
      <c r="I225" s="41" t="str">
        <f>STOCK!K226</f>
        <v>https://github.com/uberboutique/whataform-repo/raw/main/pictures/BI0023.jpg</v>
      </c>
      <c r="J225" s="41">
        <f>STOCK!L226</f>
        <v>0</v>
      </c>
      <c r="K225" s="41">
        <f>STOCK!M226</f>
        <v>12</v>
      </c>
      <c r="L225" s="41">
        <f>STOCK!N226</f>
        <v>0</v>
      </c>
      <c r="U225" s="41">
        <v>1</v>
      </c>
      <c r="V225" s="41">
        <f>STOCK!Q226</f>
        <v>1</v>
      </c>
      <c r="X225" s="41">
        <v>0</v>
      </c>
      <c r="Y225" s="41">
        <f t="shared" si="3"/>
        <v>1</v>
      </c>
      <c r="AG225" s="41" t="str">
        <f>STOCK!A226</f>
        <v>BI0023</v>
      </c>
      <c r="AI225" s="41">
        <v>0</v>
      </c>
    </row>
    <row r="226" spans="1:35" x14ac:dyDescent="0.15">
      <c r="A226" s="41" t="str">
        <f>STOCK!C227</f>
        <v>PRODUCT</v>
      </c>
      <c r="B226" s="41" t="str">
        <f>STOCK!D227</f>
        <v>Trajes de baño</v>
      </c>
      <c r="C226" s="41" t="str">
        <f>STOCK!E227</f>
        <v>Bikini estampado cebra</v>
      </c>
      <c r="D226" s="41" t="str">
        <f>STOCK!F227</f>
        <v>Talla M</v>
      </c>
      <c r="E226" s="41" t="str">
        <f>STOCK!G227</f>
        <v>SHEIN</v>
      </c>
      <c r="F226" s="41">
        <f>STOCK!H227</f>
        <v>0</v>
      </c>
      <c r="G226" s="41">
        <f>STOCK!I227</f>
        <v>1</v>
      </c>
      <c r="H226" s="41" t="str">
        <f>STOCK!J227</f>
        <v>Pieza</v>
      </c>
      <c r="I226" s="41" t="str">
        <f>STOCK!K227</f>
        <v>https://github.com/uberboutique/whataform-repo/raw/main/pictures/BI0024.jpg</v>
      </c>
      <c r="J226" s="41">
        <f>STOCK!L227</f>
        <v>0</v>
      </c>
      <c r="K226" s="41">
        <f>STOCK!M227</f>
        <v>12</v>
      </c>
      <c r="L226" s="41">
        <f>STOCK!N227</f>
        <v>0</v>
      </c>
      <c r="U226" s="41">
        <v>1</v>
      </c>
      <c r="V226" s="41">
        <f>STOCK!Q227</f>
        <v>1</v>
      </c>
      <c r="X226" s="41">
        <v>0</v>
      </c>
      <c r="Y226" s="41">
        <f t="shared" si="3"/>
        <v>1</v>
      </c>
      <c r="AG226" s="41" t="str">
        <f>STOCK!A227</f>
        <v>BI0024</v>
      </c>
      <c r="AI226" s="41">
        <v>0</v>
      </c>
    </row>
    <row r="227" spans="1:35" x14ac:dyDescent="0.15">
      <c r="A227" s="41" t="str">
        <f>STOCK!C228</f>
        <v>PRODUCT</v>
      </c>
      <c r="B227" s="41" t="str">
        <f>STOCK!D228</f>
        <v>Bolsos</v>
      </c>
      <c r="C227" s="41" t="str">
        <f>STOCK!E228</f>
        <v>Bolsa cartera con manija</v>
      </c>
      <c r="D227" s="41">
        <f>STOCK!F228</f>
        <v>0</v>
      </c>
      <c r="E227" s="41" t="str">
        <f>STOCK!G228</f>
        <v>SHEIN</v>
      </c>
      <c r="F227" s="41">
        <f>STOCK!H228</f>
        <v>0</v>
      </c>
      <c r="G227" s="41">
        <f>STOCK!I228</f>
        <v>1</v>
      </c>
      <c r="H227" s="41" t="str">
        <f>STOCK!J228</f>
        <v>Pieza</v>
      </c>
      <c r="I227" s="41" t="str">
        <f>STOCK!K228</f>
        <v>https://github.com/uberboutique/whataform-repo/raw/main/pictures/A0009.jpg</v>
      </c>
      <c r="J227" s="41">
        <f>STOCK!L228</f>
        <v>0</v>
      </c>
      <c r="K227" s="41">
        <f>STOCK!M228</f>
        <v>15</v>
      </c>
      <c r="L227" s="41">
        <f>STOCK!N228</f>
        <v>0</v>
      </c>
      <c r="U227" s="41">
        <v>1</v>
      </c>
      <c r="V227" s="41">
        <f>STOCK!Q228</f>
        <v>2</v>
      </c>
      <c r="X227" s="41">
        <v>0</v>
      </c>
      <c r="Y227" s="41">
        <f t="shared" si="3"/>
        <v>1</v>
      </c>
      <c r="AG227" s="41" t="str">
        <f>STOCK!A228</f>
        <v>A0009</v>
      </c>
      <c r="AI227" s="41">
        <v>0</v>
      </c>
    </row>
    <row r="228" spans="1:35" x14ac:dyDescent="0.15">
      <c r="A228" s="41" t="str">
        <f>STOCK!C229</f>
        <v>PRODUCT</v>
      </c>
      <c r="B228" s="41" t="str">
        <f>STOCK!D229</f>
        <v>Bolsos</v>
      </c>
      <c r="C228" s="41" t="str">
        <f>STOCK!E229</f>
        <v>Bolsa cartera de cocodrilo</v>
      </c>
      <c r="D228" s="41">
        <f>STOCK!F229</f>
        <v>0</v>
      </c>
      <c r="E228" s="41" t="str">
        <f>STOCK!G229</f>
        <v>SHEIN</v>
      </c>
      <c r="F228" s="41">
        <f>STOCK!H229</f>
        <v>0</v>
      </c>
      <c r="G228" s="41">
        <f>STOCK!I229</f>
        <v>1</v>
      </c>
      <c r="H228" s="41" t="str">
        <f>STOCK!J229</f>
        <v>Pieza</v>
      </c>
      <c r="I228" s="41" t="str">
        <f>STOCK!K229</f>
        <v>https://github.com/uberboutique/whataform-repo/raw/main/pictures/A0010.jpg</v>
      </c>
      <c r="J228" s="41">
        <f>STOCK!L229</f>
        <v>0</v>
      </c>
      <c r="K228" s="41">
        <f>STOCK!M229</f>
        <v>15</v>
      </c>
      <c r="L228" s="41">
        <f>STOCK!N229</f>
        <v>0</v>
      </c>
      <c r="U228" s="41">
        <v>1</v>
      </c>
      <c r="V228" s="41">
        <f>STOCK!Q229</f>
        <v>2</v>
      </c>
      <c r="X228" s="41">
        <v>0</v>
      </c>
      <c r="Y228" s="41">
        <f t="shared" si="3"/>
        <v>1</v>
      </c>
      <c r="AG228" s="41" t="str">
        <f>STOCK!A229</f>
        <v>A0010</v>
      </c>
      <c r="AI228" s="41">
        <v>0</v>
      </c>
    </row>
    <row r="229" spans="1:35" x14ac:dyDescent="0.15">
      <c r="A229" s="41" t="str">
        <f>STOCK!C230</f>
        <v>PRODUCT</v>
      </c>
      <c r="B229" s="41" t="str">
        <f>STOCK!D230</f>
        <v>Bolsos</v>
      </c>
      <c r="C229" s="41" t="str">
        <f>STOCK!E230</f>
        <v>Bolso cartera con solapa transparente</v>
      </c>
      <c r="D229" s="41">
        <f>STOCK!F230</f>
        <v>0</v>
      </c>
      <c r="E229" s="41" t="str">
        <f>STOCK!G230</f>
        <v>SHEIN</v>
      </c>
      <c r="F229" s="41">
        <f>STOCK!H230</f>
        <v>0</v>
      </c>
      <c r="G229" s="41">
        <f>STOCK!I230</f>
        <v>1</v>
      </c>
      <c r="H229" s="41" t="str">
        <f>STOCK!J230</f>
        <v>Pieza</v>
      </c>
      <c r="I229" s="41" t="str">
        <f>STOCK!K230</f>
        <v>-</v>
      </c>
      <c r="J229" s="41">
        <f>STOCK!L230</f>
        <v>0</v>
      </c>
      <c r="K229" s="41">
        <f>STOCK!M230</f>
        <v>10</v>
      </c>
      <c r="L229" s="41">
        <f>STOCK!N230</f>
        <v>0</v>
      </c>
      <c r="U229" s="41">
        <v>1</v>
      </c>
      <c r="V229" s="41">
        <f>STOCK!Q230</f>
        <v>0</v>
      </c>
      <c r="X229" s="41">
        <v>0</v>
      </c>
      <c r="Y229" s="41">
        <f t="shared" si="3"/>
        <v>0</v>
      </c>
      <c r="AG229" s="41" t="str">
        <f>STOCK!A230</f>
        <v>A0011</v>
      </c>
      <c r="AI229" s="41">
        <v>0</v>
      </c>
    </row>
    <row r="230" spans="1:35" x14ac:dyDescent="0.15">
      <c r="A230" s="41" t="str">
        <f>STOCK!C231</f>
        <v>PRODUCT</v>
      </c>
      <c r="B230" s="41" t="str">
        <f>STOCK!D231</f>
        <v>Trajes de baño</v>
      </c>
      <c r="C230" s="41" t="str">
        <f>STOCK!E231</f>
        <v xml:space="preserve">Bañador bikini con nudo delantero </v>
      </c>
      <c r="D230" s="41" t="str">
        <f>STOCK!F231</f>
        <v>Talla M</v>
      </c>
      <c r="E230" s="41" t="str">
        <f>STOCK!G231</f>
        <v>SHEIN</v>
      </c>
      <c r="F230" s="41">
        <f>STOCK!H231</f>
        <v>0</v>
      </c>
      <c r="G230" s="41">
        <f>STOCK!I231</f>
        <v>1</v>
      </c>
      <c r="H230" s="41" t="str">
        <f>STOCK!J231</f>
        <v>Pieza</v>
      </c>
      <c r="I230" s="41" t="str">
        <f>STOCK!K231</f>
        <v>https://github.com/uberboutique/whataform-repo/raw/main/pictures/BI0025.jpg</v>
      </c>
      <c r="J230" s="41">
        <f>STOCK!L231</f>
        <v>0</v>
      </c>
      <c r="K230" s="41">
        <f>STOCK!M231</f>
        <v>22</v>
      </c>
      <c r="L230" s="41">
        <f>STOCK!N231</f>
        <v>0</v>
      </c>
      <c r="U230" s="41">
        <v>1</v>
      </c>
      <c r="V230" s="41">
        <f>STOCK!Q231</f>
        <v>2</v>
      </c>
      <c r="X230" s="41">
        <v>0</v>
      </c>
      <c r="Y230" s="41">
        <f t="shared" si="3"/>
        <v>1</v>
      </c>
      <c r="AG230" s="41" t="str">
        <f>STOCK!A231</f>
        <v>BI0025</v>
      </c>
      <c r="AI230" s="41">
        <v>0</v>
      </c>
    </row>
    <row r="231" spans="1:35" x14ac:dyDescent="0.15">
      <c r="A231" s="41" t="str">
        <f>STOCK!C232</f>
        <v>PRODUCT</v>
      </c>
      <c r="B231" s="41" t="str">
        <f>STOCK!D232</f>
        <v>Trajes de baño</v>
      </c>
      <c r="C231" s="41" t="str">
        <f>STOCK!E232</f>
        <v>Bañador bikini con nudo delantero bajo fruncido tropical_S</v>
      </c>
      <c r="D231" s="41" t="str">
        <f>STOCK!F232</f>
        <v>Talla S</v>
      </c>
      <c r="E231" s="41" t="str">
        <f>STOCK!G232</f>
        <v>SHEIN</v>
      </c>
      <c r="F231" s="41">
        <f>STOCK!H232</f>
        <v>0</v>
      </c>
      <c r="G231" s="41">
        <f>STOCK!I232</f>
        <v>1</v>
      </c>
      <c r="H231" s="41" t="str">
        <f>STOCK!J232</f>
        <v>Pieza</v>
      </c>
      <c r="I231" s="41" t="str">
        <f>STOCK!K232</f>
        <v>-</v>
      </c>
      <c r="J231" s="41">
        <f>STOCK!L232</f>
        <v>0</v>
      </c>
      <c r="K231" s="41">
        <f>STOCK!M232</f>
        <v>22</v>
      </c>
      <c r="L231" s="41">
        <f>STOCK!N232</f>
        <v>0</v>
      </c>
      <c r="U231" s="41">
        <v>1</v>
      </c>
      <c r="V231" s="41">
        <f>STOCK!Q232</f>
        <v>0</v>
      </c>
      <c r="X231" s="41">
        <v>0</v>
      </c>
      <c r="Y231" s="41">
        <f t="shared" si="3"/>
        <v>0</v>
      </c>
      <c r="AG231" s="41" t="str">
        <f>STOCK!A232</f>
        <v>BI0026</v>
      </c>
      <c r="AI231" s="41">
        <v>0</v>
      </c>
    </row>
    <row r="232" spans="1:35" x14ac:dyDescent="0.15">
      <c r="A232" s="41" t="str">
        <f>STOCK!C233</f>
        <v>PRODUCT</v>
      </c>
      <c r="B232" s="41" t="str">
        <f>STOCK!D233</f>
        <v>Trajes de baño</v>
      </c>
      <c r="C232" s="41" t="str">
        <f>STOCK!E233</f>
        <v>Bikini estampado cebra</v>
      </c>
      <c r="D232" s="41" t="str">
        <f>STOCK!F233</f>
        <v>Talla XS</v>
      </c>
      <c r="E232" s="41" t="str">
        <f>STOCK!G233</f>
        <v>SHEIN</v>
      </c>
      <c r="F232" s="41">
        <f>STOCK!H233</f>
        <v>0</v>
      </c>
      <c r="G232" s="41">
        <f>STOCK!I233</f>
        <v>1</v>
      </c>
      <c r="H232" s="41" t="str">
        <f>STOCK!J233</f>
        <v>Pieza</v>
      </c>
      <c r="I232" s="41" t="str">
        <f>STOCK!K233</f>
        <v>https://github.com/uberboutique/whataform-repo/raw/main/pictures/BI0027.jpg</v>
      </c>
      <c r="J232" s="41">
        <f>STOCK!L233</f>
        <v>0</v>
      </c>
      <c r="K232" s="41">
        <f>STOCK!M233</f>
        <v>11</v>
      </c>
      <c r="L232" s="41">
        <f>STOCK!N233</f>
        <v>0</v>
      </c>
      <c r="U232" s="41">
        <v>1</v>
      </c>
      <c r="V232" s="41">
        <f>STOCK!Q233</f>
        <v>2</v>
      </c>
      <c r="X232" s="41">
        <v>0</v>
      </c>
      <c r="Y232" s="41">
        <f t="shared" si="3"/>
        <v>1</v>
      </c>
      <c r="AG232" s="41" t="str">
        <f>STOCK!A233</f>
        <v>BI0027</v>
      </c>
      <c r="AI232" s="41">
        <v>0</v>
      </c>
    </row>
    <row r="233" spans="1:35" x14ac:dyDescent="0.15">
      <c r="A233" s="41" t="str">
        <f>STOCK!C234</f>
        <v>PRODUCT</v>
      </c>
      <c r="B233" s="41" t="str">
        <f>STOCK!D234</f>
        <v>Vestidos</v>
      </c>
      <c r="C233" s="41" t="str">
        <f>STOCK!E234</f>
        <v>EMERY ROSE Vestido Plantas Bohemio_XL</v>
      </c>
      <c r="D233" s="41" t="str">
        <f>STOCK!F234</f>
        <v>Talla XL</v>
      </c>
      <c r="E233" s="41" t="str">
        <f>STOCK!G234</f>
        <v>SHEIN</v>
      </c>
      <c r="F233" s="41">
        <f>STOCK!H234</f>
        <v>0</v>
      </c>
      <c r="G233" s="41">
        <f>STOCK!I234</f>
        <v>1</v>
      </c>
      <c r="H233" s="41" t="str">
        <f>STOCK!J234</f>
        <v>Pieza</v>
      </c>
      <c r="I233" s="41" t="str">
        <f>STOCK!K234</f>
        <v>-</v>
      </c>
      <c r="J233" s="41">
        <f>STOCK!L234</f>
        <v>0</v>
      </c>
      <c r="K233" s="41">
        <f>STOCK!M234</f>
        <v>25</v>
      </c>
      <c r="L233" s="41">
        <f>STOCK!N234</f>
        <v>0</v>
      </c>
      <c r="U233" s="41">
        <v>1</v>
      </c>
      <c r="V233" s="41">
        <f>STOCK!Q234</f>
        <v>0</v>
      </c>
      <c r="X233" s="41">
        <v>0</v>
      </c>
      <c r="Y233" s="41">
        <f t="shared" si="3"/>
        <v>0</v>
      </c>
      <c r="AG233" s="41" t="str">
        <f>STOCK!A234</f>
        <v>V0080</v>
      </c>
      <c r="AI233" s="41">
        <v>0</v>
      </c>
    </row>
    <row r="234" spans="1:35" x14ac:dyDescent="0.15">
      <c r="A234" s="41" t="str">
        <f>STOCK!C235</f>
        <v>PRODUCT</v>
      </c>
      <c r="B234" s="41" t="str">
        <f>STOCK!D235</f>
        <v>Vestidos</v>
      </c>
      <c r="C234" s="41" t="str">
        <f>STOCK!E235</f>
        <v>Vestido Plantas Bohemio</v>
      </c>
      <c r="D234" s="41" t="str">
        <f>STOCK!F235</f>
        <v>Talla S</v>
      </c>
      <c r="E234" s="41" t="str">
        <f>STOCK!G235</f>
        <v>SHEIN</v>
      </c>
      <c r="F234" s="41">
        <f>STOCK!H235</f>
        <v>0</v>
      </c>
      <c r="G234" s="41">
        <f>STOCK!I235</f>
        <v>1</v>
      </c>
      <c r="H234" s="41" t="str">
        <f>STOCK!J235</f>
        <v>Pieza</v>
      </c>
      <c r="I234" s="41" t="str">
        <f>STOCK!K235</f>
        <v>https://github.com/uberboutique/whataform-repo/raw/main/pictures/V0136.jpg</v>
      </c>
      <c r="J234" s="41">
        <f>STOCK!L235</f>
        <v>0</v>
      </c>
      <c r="K234" s="41">
        <f>STOCK!M235</f>
        <v>14</v>
      </c>
      <c r="L234" s="41">
        <f>STOCK!N235</f>
        <v>0</v>
      </c>
      <c r="U234" s="41">
        <v>1</v>
      </c>
      <c r="V234" s="41">
        <f>STOCK!Q235</f>
        <v>1</v>
      </c>
      <c r="X234" s="41">
        <v>0</v>
      </c>
      <c r="Y234" s="41">
        <f t="shared" si="3"/>
        <v>1</v>
      </c>
      <c r="AG234" s="41" t="str">
        <f>STOCK!A235</f>
        <v>V0136</v>
      </c>
      <c r="AI234" s="41">
        <v>0</v>
      </c>
    </row>
    <row r="235" spans="1:35" x14ac:dyDescent="0.15">
      <c r="A235" s="41" t="str">
        <f>STOCK!C236</f>
        <v>PRODUCT</v>
      </c>
      <c r="B235" s="41" t="str">
        <f>STOCK!D236</f>
        <v>Trajes de baño</v>
      </c>
      <c r="C235" s="41" t="str">
        <f>STOCK!E236</f>
        <v>3 piezas Bañador bikini push up con estampado tropical con falda de playa</v>
      </c>
      <c r="D235" s="41" t="str">
        <f>STOCK!F236</f>
        <v>Talla M</v>
      </c>
      <c r="E235" s="41" t="str">
        <f>STOCK!G236</f>
        <v>SHEIN</v>
      </c>
      <c r="F235" s="41">
        <f>STOCK!H236</f>
        <v>0</v>
      </c>
      <c r="G235" s="41">
        <f>STOCK!I236</f>
        <v>1</v>
      </c>
      <c r="H235" s="41" t="str">
        <f>STOCK!J236</f>
        <v>Pieza</v>
      </c>
      <c r="I235" s="41" t="str">
        <f>STOCK!K236</f>
        <v>-</v>
      </c>
      <c r="J235" s="41">
        <f>STOCK!L236</f>
        <v>0</v>
      </c>
      <c r="K235" s="41">
        <f>STOCK!M236</f>
        <v>25</v>
      </c>
      <c r="L235" s="41">
        <f>STOCK!N236</f>
        <v>0</v>
      </c>
      <c r="U235" s="41">
        <v>1</v>
      </c>
      <c r="V235" s="41">
        <f>STOCK!Q236</f>
        <v>0</v>
      </c>
      <c r="X235" s="41">
        <v>0</v>
      </c>
      <c r="Y235" s="41">
        <f t="shared" si="3"/>
        <v>0</v>
      </c>
      <c r="AG235" s="41" t="str">
        <f>STOCK!A236</f>
        <v>SB0001</v>
      </c>
      <c r="AI235" s="41">
        <v>0</v>
      </c>
    </row>
    <row r="236" spans="1:35" x14ac:dyDescent="0.15">
      <c r="A236" s="41" t="str">
        <f>STOCK!C237</f>
        <v>PRODUCT</v>
      </c>
      <c r="B236" s="41" t="str">
        <f>STOCK!D237</f>
        <v>Trajes de baño</v>
      </c>
      <c r="C236" s="41" t="str">
        <f>STOCK!E237</f>
        <v xml:space="preserve">Bikini push up con estampado tropical </v>
      </c>
      <c r="D236" s="41" t="str">
        <f>STOCK!F237</f>
        <v>Talla S</v>
      </c>
      <c r="E236" s="41" t="str">
        <f>STOCK!G237</f>
        <v>SHEIN</v>
      </c>
      <c r="F236" s="41">
        <f>STOCK!H237</f>
        <v>0</v>
      </c>
      <c r="G236" s="41">
        <f>STOCK!I237</f>
        <v>1</v>
      </c>
      <c r="H236" s="41" t="str">
        <f>STOCK!J237</f>
        <v>Pieza</v>
      </c>
      <c r="I236" s="41" t="str">
        <f>STOCK!K237</f>
        <v>https://github.com/uberboutique/whataform-repo/raw/main/pictures/SB0002.jpg</v>
      </c>
      <c r="J236" s="41">
        <f>STOCK!L237</f>
        <v>0</v>
      </c>
      <c r="K236" s="41">
        <f>STOCK!M237</f>
        <v>25</v>
      </c>
      <c r="L236" s="41">
        <f>STOCK!N237</f>
        <v>0</v>
      </c>
      <c r="U236" s="41">
        <v>1</v>
      </c>
      <c r="V236" s="41">
        <f>STOCK!Q237</f>
        <v>1</v>
      </c>
      <c r="X236" s="41">
        <v>0</v>
      </c>
      <c r="Y236" s="41">
        <f t="shared" si="3"/>
        <v>1</v>
      </c>
      <c r="AG236" s="41" t="str">
        <f>STOCK!A237</f>
        <v>SB0002</v>
      </c>
      <c r="AI236" s="41">
        <v>0</v>
      </c>
    </row>
    <row r="237" spans="1:35" x14ac:dyDescent="0.15">
      <c r="A237" s="41" t="str">
        <f>STOCK!C238</f>
        <v>PRODUCT</v>
      </c>
      <c r="B237" s="41" t="str">
        <f>STOCK!D238</f>
        <v>Hombre</v>
      </c>
      <c r="C237" s="41" t="str">
        <f>STOCK!E238</f>
        <v>Capucha de dos tonos</v>
      </c>
      <c r="D237" s="41" t="str">
        <f>STOCK!F238</f>
        <v>Talla L</v>
      </c>
      <c r="E237" s="41" t="str">
        <f>STOCK!G238</f>
        <v>SHEIN</v>
      </c>
      <c r="F237" s="41">
        <f>STOCK!H238</f>
        <v>0</v>
      </c>
      <c r="G237" s="41">
        <f>STOCK!I238</f>
        <v>1</v>
      </c>
      <c r="H237" s="41" t="str">
        <f>STOCK!J238</f>
        <v>Pieza</v>
      </c>
      <c r="I237" s="41" t="str">
        <f>STOCK!K238</f>
        <v>https://github.com/uberboutique/whataform-repo/raw/main/pictures/H0001.jpg</v>
      </c>
      <c r="J237" s="41">
        <f>STOCK!L238</f>
        <v>0</v>
      </c>
      <c r="K237" s="41">
        <f>STOCK!M238</f>
        <v>18</v>
      </c>
      <c r="L237" s="41">
        <f>STOCK!N238</f>
        <v>0</v>
      </c>
      <c r="U237" s="41">
        <v>1</v>
      </c>
      <c r="V237" s="41">
        <f>STOCK!Q238</f>
        <v>1</v>
      </c>
      <c r="X237" s="41">
        <v>0</v>
      </c>
      <c r="Y237" s="41">
        <f t="shared" si="3"/>
        <v>1</v>
      </c>
      <c r="AG237" s="41" t="str">
        <f>STOCK!A238</f>
        <v>H0001</v>
      </c>
      <c r="AI237" s="41">
        <v>0</v>
      </c>
    </row>
    <row r="238" spans="1:35" x14ac:dyDescent="0.15">
      <c r="A238" s="41" t="str">
        <f>STOCK!C239</f>
        <v>PRODUCT</v>
      </c>
      <c r="B238" s="41" t="str">
        <f>STOCK!D239</f>
        <v>Trajes de baño</v>
      </c>
      <c r="C238" s="41" t="str">
        <f>STOCK!E239</f>
        <v>3 piezas Bañador bikini triángulo halter con estampado geométrico con pantalones cover up</v>
      </c>
      <c r="D238" s="41" t="str">
        <f>STOCK!F239</f>
        <v>Talla M</v>
      </c>
      <c r="E238" s="41" t="str">
        <f>STOCK!G239</f>
        <v>SHEIN</v>
      </c>
      <c r="F238" s="41">
        <f>STOCK!H239</f>
        <v>0</v>
      </c>
      <c r="G238" s="41">
        <f>STOCK!I239</f>
        <v>1</v>
      </c>
      <c r="H238" s="41" t="str">
        <f>STOCK!J239</f>
        <v>Pieza</v>
      </c>
      <c r="I238" s="41" t="str">
        <f>STOCK!K239</f>
        <v>-</v>
      </c>
      <c r="J238" s="41">
        <f>STOCK!L239</f>
        <v>0</v>
      </c>
      <c r="K238" s="41">
        <f>STOCK!M239</f>
        <v>25</v>
      </c>
      <c r="L238" s="41">
        <f>STOCK!N239</f>
        <v>0</v>
      </c>
      <c r="U238" s="41">
        <v>1</v>
      </c>
      <c r="V238" s="41">
        <f>STOCK!Q239</f>
        <v>0</v>
      </c>
      <c r="X238" s="41">
        <v>0</v>
      </c>
      <c r="Y238" s="41">
        <f t="shared" si="3"/>
        <v>0</v>
      </c>
      <c r="AG238" s="41" t="str">
        <f>STOCK!A239</f>
        <v>SB0003</v>
      </c>
      <c r="AI238" s="41">
        <v>0</v>
      </c>
    </row>
    <row r="239" spans="1:35" x14ac:dyDescent="0.15">
      <c r="A239" s="41" t="str">
        <f>STOCK!C240</f>
        <v>PRODUCT</v>
      </c>
      <c r="B239" s="41" t="str">
        <f>STOCK!D240</f>
        <v>Trajes de baño</v>
      </c>
      <c r="C239" s="41" t="str">
        <f>STOCK!E240</f>
        <v xml:space="preserve">Bikini triángulo halter con estampado geométrico con pantalones </v>
      </c>
      <c r="D239" s="41" t="str">
        <f>STOCK!F240</f>
        <v>Talla S</v>
      </c>
      <c r="E239" s="41" t="str">
        <f>STOCK!G240</f>
        <v>SHEIN</v>
      </c>
      <c r="F239" s="41">
        <f>STOCK!H240</f>
        <v>0</v>
      </c>
      <c r="G239" s="41">
        <f>STOCK!I240</f>
        <v>1</v>
      </c>
      <c r="H239" s="41" t="str">
        <f>STOCK!J240</f>
        <v>Pieza</v>
      </c>
      <c r="I239" s="41" t="str">
        <f>STOCK!K240</f>
        <v>https://github.com/uberboutique/whataform-repo/raw/main/pictures/SB0004.jpg</v>
      </c>
      <c r="J239" s="41">
        <f>STOCK!L240</f>
        <v>0</v>
      </c>
      <c r="K239" s="41">
        <f>STOCK!M240</f>
        <v>25</v>
      </c>
      <c r="L239" s="41">
        <f>STOCK!N240</f>
        <v>0</v>
      </c>
      <c r="U239" s="41">
        <v>1</v>
      </c>
      <c r="V239" s="41">
        <f>STOCK!Q240</f>
        <v>2</v>
      </c>
      <c r="X239" s="41">
        <v>0</v>
      </c>
      <c r="Y239" s="41">
        <f t="shared" si="3"/>
        <v>1</v>
      </c>
      <c r="AG239" s="41" t="str">
        <f>STOCK!A240</f>
        <v>SB0004</v>
      </c>
      <c r="AI239" s="41">
        <v>0</v>
      </c>
    </row>
    <row r="240" spans="1:35" x14ac:dyDescent="0.15">
      <c r="A240" s="41" t="str">
        <f>STOCK!C241</f>
        <v>PRODUCT</v>
      </c>
      <c r="B240" s="41">
        <f>STOCK!D241</f>
        <v>0</v>
      </c>
      <c r="C240" s="41" t="str">
        <f>STOCK!E241</f>
        <v>Estuche para gafas transparente</v>
      </c>
      <c r="D240" s="41">
        <f>STOCK!F241</f>
        <v>0</v>
      </c>
      <c r="E240" s="41" t="str">
        <f>STOCK!G241</f>
        <v>SHEIN</v>
      </c>
      <c r="F240" s="41">
        <f>STOCK!H241</f>
        <v>0</v>
      </c>
      <c r="G240" s="41">
        <f>STOCK!I241</f>
        <v>1</v>
      </c>
      <c r="H240" s="41" t="str">
        <f>STOCK!J241</f>
        <v>Pieza</v>
      </c>
      <c r="I240" s="41" t="str">
        <f>STOCK!K241</f>
        <v>-</v>
      </c>
      <c r="J240" s="41">
        <f>STOCK!L241</f>
        <v>0</v>
      </c>
      <c r="K240" s="41">
        <f>STOCK!M241</f>
        <v>5</v>
      </c>
      <c r="L240" s="41">
        <f>STOCK!N241</f>
        <v>0</v>
      </c>
      <c r="U240" s="41">
        <v>1</v>
      </c>
      <c r="V240" s="41">
        <f>STOCK!Q241</f>
        <v>0</v>
      </c>
      <c r="X240" s="41">
        <v>0</v>
      </c>
      <c r="Y240" s="41">
        <f t="shared" si="3"/>
        <v>0</v>
      </c>
      <c r="AG240" s="41">
        <f>STOCK!A241</f>
        <v>0</v>
      </c>
      <c r="AI240" s="41">
        <v>0</v>
      </c>
    </row>
    <row r="241" spans="1:35" x14ac:dyDescent="0.15">
      <c r="A241" s="41" t="str">
        <f>STOCK!C242</f>
        <v>PRODUCT</v>
      </c>
      <c r="B241" s="41" t="str">
        <f>STOCK!D242</f>
        <v>Calzado</v>
      </c>
      <c r="C241" s="41" t="str">
        <f>STOCK!E242</f>
        <v>Zapatillas con cordón ribete en abanico</v>
      </c>
      <c r="D241" s="41" t="str">
        <f>STOCK!F242</f>
        <v>Talla 36</v>
      </c>
      <c r="E241" s="41" t="str">
        <f>STOCK!G242</f>
        <v>SHEIN</v>
      </c>
      <c r="F241" s="41">
        <f>STOCK!H242</f>
        <v>0</v>
      </c>
      <c r="G241" s="41">
        <f>STOCK!I242</f>
        <v>1</v>
      </c>
      <c r="H241" s="41" t="str">
        <f>STOCK!J242</f>
        <v>Pieza</v>
      </c>
      <c r="I241" s="41" t="str">
        <f>STOCK!K242</f>
        <v>https://github.com/uberboutique/whataform-repo/raw/main/pictures/CA0001.jpg</v>
      </c>
      <c r="J241" s="41">
        <f>STOCK!L242</f>
        <v>0</v>
      </c>
      <c r="K241" s="41">
        <f>STOCK!M242</f>
        <v>18</v>
      </c>
      <c r="L241" s="41">
        <f>STOCK!N242</f>
        <v>0</v>
      </c>
      <c r="U241" s="41">
        <v>1</v>
      </c>
      <c r="V241" s="41">
        <f>STOCK!Q242</f>
        <v>1</v>
      </c>
      <c r="X241" s="41">
        <v>0</v>
      </c>
      <c r="Y241" s="41">
        <f t="shared" si="3"/>
        <v>1</v>
      </c>
      <c r="AG241" s="41" t="str">
        <f>STOCK!A242</f>
        <v>CA0001</v>
      </c>
      <c r="AI241" s="41">
        <v>0</v>
      </c>
    </row>
    <row r="242" spans="1:35" x14ac:dyDescent="0.15">
      <c r="A242" s="41" t="str">
        <f>STOCK!C243</f>
        <v>PRODUCT</v>
      </c>
      <c r="B242" s="41">
        <f>STOCK!D243</f>
        <v>0</v>
      </c>
      <c r="C242" s="41" t="str">
        <f>STOCK!E243</f>
        <v>alcetines unicolor</v>
      </c>
      <c r="D242" s="41" t="str">
        <f>STOCK!F243</f>
        <v>Talla Única</v>
      </c>
      <c r="E242" s="41" t="str">
        <f>STOCK!G243</f>
        <v>SHEIN</v>
      </c>
      <c r="F242" s="41">
        <f>STOCK!H243</f>
        <v>0</v>
      </c>
      <c r="G242" s="41">
        <f>STOCK!I243</f>
        <v>1</v>
      </c>
      <c r="H242" s="41" t="str">
        <f>STOCK!J243</f>
        <v>Pieza</v>
      </c>
      <c r="I242" s="41" t="str">
        <f>STOCK!K243</f>
        <v>-</v>
      </c>
      <c r="J242" s="41">
        <f>STOCK!L243</f>
        <v>0</v>
      </c>
      <c r="K242" s="41">
        <f>STOCK!M243</f>
        <v>1.5</v>
      </c>
      <c r="L242" s="41">
        <f>STOCK!N243</f>
        <v>0</v>
      </c>
      <c r="U242" s="41">
        <v>1</v>
      </c>
      <c r="V242" s="41">
        <f>STOCK!Q243</f>
        <v>0</v>
      </c>
      <c r="X242" s="41">
        <v>0</v>
      </c>
      <c r="Y242" s="41">
        <f t="shared" si="3"/>
        <v>0</v>
      </c>
      <c r="AG242" s="41">
        <f>STOCK!A243</f>
        <v>0</v>
      </c>
      <c r="AI242" s="41">
        <v>0</v>
      </c>
    </row>
    <row r="243" spans="1:35" x14ac:dyDescent="0.15">
      <c r="A243" s="41" t="str">
        <f>STOCK!C244</f>
        <v>PRODUCT</v>
      </c>
      <c r="B243" s="41" t="str">
        <f>STOCK!D244</f>
        <v>Calzado</v>
      </c>
      <c r="C243" s="41" t="str">
        <f>STOCK!E244</f>
        <v xml:space="preserve"> Mocasines con puntada</v>
      </c>
      <c r="D243" s="41" t="str">
        <f>STOCK!F244</f>
        <v>Talla 36</v>
      </c>
      <c r="E243" s="41" t="str">
        <f>STOCK!G244</f>
        <v>SHEIN</v>
      </c>
      <c r="F243" s="41">
        <f>STOCK!H244</f>
        <v>0</v>
      </c>
      <c r="G243" s="41">
        <f>STOCK!I244</f>
        <v>1</v>
      </c>
      <c r="H243" s="41" t="str">
        <f>STOCK!J244</f>
        <v>Pieza</v>
      </c>
      <c r="I243" s="41" t="str">
        <f>STOCK!K244</f>
        <v>https://github.com/uberboutique/whataform-repo/raw/main/pictures/CA0002.jpg</v>
      </c>
      <c r="J243" s="41">
        <f>STOCK!L244</f>
        <v>0</v>
      </c>
      <c r="K243" s="41">
        <f>STOCK!M244</f>
        <v>25</v>
      </c>
      <c r="L243" s="41">
        <f>STOCK!N244</f>
        <v>0</v>
      </c>
      <c r="U243" s="41">
        <v>1</v>
      </c>
      <c r="V243" s="41">
        <f>STOCK!Q244</f>
        <v>1</v>
      </c>
      <c r="X243" s="41">
        <v>0</v>
      </c>
      <c r="Y243" s="41">
        <f t="shared" si="3"/>
        <v>1</v>
      </c>
      <c r="AG243" s="41" t="str">
        <f>STOCK!A244</f>
        <v>CA0002</v>
      </c>
      <c r="AI243" s="41">
        <v>0</v>
      </c>
    </row>
    <row r="244" spans="1:35" x14ac:dyDescent="0.15">
      <c r="A244" s="41" t="str">
        <f>STOCK!C245</f>
        <v>PRODUCT</v>
      </c>
      <c r="B244" s="41" t="str">
        <f>STOCK!D245</f>
        <v>Belleza</v>
      </c>
      <c r="C244" s="41" t="str">
        <f>STOCK!E245</f>
        <v xml:space="preserve">Puff de maquillaje </v>
      </c>
      <c r="D244" s="41">
        <f>STOCK!F245</f>
        <v>0</v>
      </c>
      <c r="E244" s="41" t="str">
        <f>STOCK!G245</f>
        <v>SHEIN</v>
      </c>
      <c r="F244" s="41">
        <f>STOCK!H245</f>
        <v>0</v>
      </c>
      <c r="G244" s="41">
        <f>STOCK!I245</f>
        <v>1</v>
      </c>
      <c r="H244" s="41" t="str">
        <f>STOCK!J245</f>
        <v>Pieza</v>
      </c>
      <c r="I244" s="41" t="str">
        <f>STOCK!K245</f>
        <v>https://github.com/uberboutique/whataform-repo/raw/main/pictures/BE0002.jpg</v>
      </c>
      <c r="J244" s="41">
        <f>STOCK!L245</f>
        <v>0</v>
      </c>
      <c r="K244" s="41">
        <f>STOCK!M245</f>
        <v>1</v>
      </c>
      <c r="L244" s="41">
        <f>STOCK!N245</f>
        <v>0</v>
      </c>
      <c r="U244" s="41">
        <v>1</v>
      </c>
      <c r="V244" s="41">
        <f>STOCK!Q245</f>
        <v>1</v>
      </c>
      <c r="X244" s="41">
        <v>0</v>
      </c>
      <c r="Y244" s="41">
        <f t="shared" si="3"/>
        <v>1</v>
      </c>
      <c r="AG244" s="41" t="str">
        <f>STOCK!A245</f>
        <v>BE0002</v>
      </c>
      <c r="AI244" s="41">
        <v>0</v>
      </c>
    </row>
    <row r="245" spans="1:35" x14ac:dyDescent="0.15">
      <c r="A245" s="41" t="str">
        <f>STOCK!C246</f>
        <v>PRODUCT</v>
      </c>
      <c r="B245" s="41" t="str">
        <f>STOCK!D246</f>
        <v>Belleza</v>
      </c>
      <c r="C245" s="41" t="str">
        <f>STOCK!E246</f>
        <v xml:space="preserve">Alisador de cabello </v>
      </c>
      <c r="D245" s="41">
        <f>STOCK!F246</f>
        <v>0</v>
      </c>
      <c r="E245" s="41" t="str">
        <f>STOCK!G246</f>
        <v>SHEIN</v>
      </c>
      <c r="F245" s="41">
        <f>STOCK!H246</f>
        <v>0</v>
      </c>
      <c r="G245" s="41">
        <f>STOCK!I246</f>
        <v>1</v>
      </c>
      <c r="H245" s="41" t="str">
        <f>STOCK!J246</f>
        <v>Pieza</v>
      </c>
      <c r="I245" s="41" t="str">
        <f>STOCK!K246</f>
        <v>https://github.com/uberboutique/whataform-repo/raw/main/pictures/BE0003.jpg</v>
      </c>
      <c r="J245" s="41">
        <f>STOCK!L246</f>
        <v>0</v>
      </c>
      <c r="K245" s="41">
        <f>STOCK!M246</f>
        <v>30</v>
      </c>
      <c r="L245" s="41">
        <f>STOCK!N246</f>
        <v>0</v>
      </c>
      <c r="U245" s="41">
        <v>1</v>
      </c>
      <c r="V245" s="41">
        <f>STOCK!Q246</f>
        <v>1</v>
      </c>
      <c r="X245" s="41">
        <v>0</v>
      </c>
      <c r="Y245" s="41">
        <f t="shared" si="3"/>
        <v>1</v>
      </c>
      <c r="AG245" s="41" t="str">
        <f>STOCK!A246</f>
        <v>BE0003</v>
      </c>
      <c r="AI245" s="41">
        <v>0</v>
      </c>
    </row>
    <row r="246" spans="1:35" x14ac:dyDescent="0.15">
      <c r="A246" s="41" t="str">
        <f>STOCK!C247</f>
        <v>PRODUCT</v>
      </c>
      <c r="B246" s="41" t="str">
        <f>STOCK!D247</f>
        <v>Belleza</v>
      </c>
      <c r="C246" s="41" t="str">
        <f>STOCK!E247</f>
        <v xml:space="preserve">Esponja de maquillaje </v>
      </c>
      <c r="D246" s="41">
        <f>STOCK!F247</f>
        <v>0</v>
      </c>
      <c r="E246" s="41" t="str">
        <f>STOCK!G247</f>
        <v>SHEIN</v>
      </c>
      <c r="F246" s="41">
        <f>STOCK!H247</f>
        <v>0</v>
      </c>
      <c r="G246" s="41">
        <f>STOCK!I247</f>
        <v>1</v>
      </c>
      <c r="H246" s="41" t="str">
        <f>STOCK!J247</f>
        <v>Pieza</v>
      </c>
      <c r="I246" s="41" t="str">
        <f>STOCK!K247</f>
        <v>https://github.com/uberboutique/whataform-repo/raw/main/pictures/BE0004.jpg</v>
      </c>
      <c r="J246" s="41">
        <f>STOCK!L247</f>
        <v>0</v>
      </c>
      <c r="K246" s="41">
        <f>STOCK!M247</f>
        <v>1</v>
      </c>
      <c r="L246" s="41">
        <f>STOCK!N247</f>
        <v>0</v>
      </c>
      <c r="U246" s="41">
        <v>1</v>
      </c>
      <c r="V246" s="41">
        <f>STOCK!Q247</f>
        <v>1</v>
      </c>
      <c r="X246" s="41">
        <v>0</v>
      </c>
      <c r="Y246" s="41">
        <f t="shared" si="3"/>
        <v>1</v>
      </c>
      <c r="AG246" s="41" t="str">
        <f>STOCK!A247</f>
        <v>BE0004</v>
      </c>
      <c r="AI246" s="41">
        <v>0</v>
      </c>
    </row>
    <row r="247" spans="1:35" x14ac:dyDescent="0.15">
      <c r="A247" s="41" t="str">
        <f>STOCK!C248</f>
        <v>PRODUCT</v>
      </c>
      <c r="B247" s="41" t="str">
        <f>STOCK!D248</f>
        <v>Belleza</v>
      </c>
      <c r="C247" s="41" t="str">
        <f>STOCK!E248</f>
        <v>Rizador de pelo de color al azar 10 piezas</v>
      </c>
      <c r="D247" s="41">
        <f>STOCK!F248</f>
        <v>0</v>
      </c>
      <c r="E247" s="41" t="str">
        <f>STOCK!G248</f>
        <v>SHEIN</v>
      </c>
      <c r="F247" s="41">
        <f>STOCK!H248</f>
        <v>0</v>
      </c>
      <c r="G247" s="41">
        <f>STOCK!I248</f>
        <v>1</v>
      </c>
      <c r="H247" s="41" t="str">
        <f>STOCK!J248</f>
        <v>Pieza</v>
      </c>
      <c r="I247" s="41" t="str">
        <f>STOCK!K248</f>
        <v>https://github.com/uberboutique/whataform-repo/raw/main/pictures/BE0005.jpg</v>
      </c>
      <c r="J247" s="41">
        <f>STOCK!L248</f>
        <v>0</v>
      </c>
      <c r="K247" s="41">
        <f>STOCK!M248</f>
        <v>4</v>
      </c>
      <c r="L247" s="41">
        <f>STOCK!N248</f>
        <v>0</v>
      </c>
      <c r="U247" s="41">
        <v>1</v>
      </c>
      <c r="V247" s="41">
        <f>STOCK!Q248</f>
        <v>0</v>
      </c>
      <c r="X247" s="41">
        <v>0</v>
      </c>
      <c r="Y247" s="41">
        <f t="shared" si="3"/>
        <v>0</v>
      </c>
      <c r="AG247" s="41" t="str">
        <f>STOCK!A248</f>
        <v>BE0005</v>
      </c>
      <c r="AI247" s="41">
        <v>0</v>
      </c>
    </row>
    <row r="248" spans="1:35" x14ac:dyDescent="0.15">
      <c r="A248" s="41" t="str">
        <f>STOCK!C249</f>
        <v>PRODUCT</v>
      </c>
      <c r="B248" s="41" t="str">
        <f>STOCK!D249</f>
        <v>Vestidos</v>
      </c>
      <c r="C248" s="41" t="str">
        <f>STOCK!E249</f>
        <v>Vestido de tirantes con estampado con fruncido con nudo de espalda abierta</v>
      </c>
      <c r="D248" s="41" t="str">
        <f>STOCK!F249</f>
        <v>Talla XS</v>
      </c>
      <c r="E248" s="41" t="str">
        <f>STOCK!G249</f>
        <v>SHEIN</v>
      </c>
      <c r="F248" s="41">
        <f>STOCK!H249</f>
        <v>0</v>
      </c>
      <c r="G248" s="41">
        <f>STOCK!I249</f>
        <v>1</v>
      </c>
      <c r="H248" s="41" t="str">
        <f>STOCK!J249</f>
        <v>Pieza</v>
      </c>
      <c r="I248" s="41" t="str">
        <f>STOCK!K249</f>
        <v>https://github.com/uberboutique/whataform-repo/raw/main/pictures/V00139.jpg</v>
      </c>
      <c r="J248" s="41">
        <f>STOCK!L249</f>
        <v>0</v>
      </c>
      <c r="K248" s="41">
        <f>STOCK!M249</f>
        <v>22</v>
      </c>
      <c r="L248" s="41">
        <f>STOCK!N249</f>
        <v>0</v>
      </c>
      <c r="U248" s="41">
        <v>1</v>
      </c>
      <c r="V248" s="41">
        <f>STOCK!Q249</f>
        <v>0</v>
      </c>
      <c r="X248" s="41">
        <v>0</v>
      </c>
      <c r="Y248" s="41">
        <f t="shared" si="3"/>
        <v>0</v>
      </c>
      <c r="AG248" s="41" t="str">
        <f>STOCK!A249</f>
        <v>V00139</v>
      </c>
      <c r="AI248" s="41">
        <v>0</v>
      </c>
    </row>
    <row r="249" spans="1:35" x14ac:dyDescent="0.15">
      <c r="A249" s="41" t="str">
        <f>STOCK!C250</f>
        <v>PRODUCT</v>
      </c>
      <c r="B249" s="41" t="str">
        <f>STOCK!D250</f>
        <v>Accesorios</v>
      </c>
      <c r="C249" s="41" t="str">
        <f>STOCK!E250</f>
        <v>Hombres Gafas de moda simple</v>
      </c>
      <c r="D249" s="41">
        <f>STOCK!F250</f>
        <v>0</v>
      </c>
      <c r="E249" s="41" t="str">
        <f>STOCK!G250</f>
        <v>SHEIN</v>
      </c>
      <c r="F249" s="41">
        <f>STOCK!H250</f>
        <v>0</v>
      </c>
      <c r="G249" s="41">
        <f>STOCK!I250</f>
        <v>1</v>
      </c>
      <c r="H249" s="41" t="str">
        <f>STOCK!J250</f>
        <v>Pieza</v>
      </c>
      <c r="I249" s="41" t="str">
        <f>STOCK!K250</f>
        <v>https://github.com/uberboutique/whataform-repo/raw/main/pictures/A0015.jpg</v>
      </c>
      <c r="J249" s="41">
        <f>STOCK!L250</f>
        <v>0</v>
      </c>
      <c r="K249" s="41">
        <f>STOCK!M250</f>
        <v>10</v>
      </c>
      <c r="L249" s="41">
        <f>STOCK!N250</f>
        <v>0</v>
      </c>
      <c r="U249" s="41">
        <v>1</v>
      </c>
      <c r="V249" s="41">
        <f>STOCK!Q250</f>
        <v>1</v>
      </c>
      <c r="X249" s="41">
        <v>0</v>
      </c>
      <c r="Y249" s="41">
        <f t="shared" si="3"/>
        <v>1</v>
      </c>
      <c r="AG249" s="41" t="str">
        <f>STOCK!A250</f>
        <v>A0015</v>
      </c>
      <c r="AI249" s="41">
        <v>0</v>
      </c>
    </row>
    <row r="250" spans="1:35" x14ac:dyDescent="0.15">
      <c r="A250" s="41" t="str">
        <f>STOCK!C251</f>
        <v>PRODUCT</v>
      </c>
      <c r="B250" s="41" t="str">
        <f>STOCK!D251</f>
        <v>Calzado</v>
      </c>
      <c r="C250" s="41" t="str">
        <f>STOCK!E251</f>
        <v>Sandalias de tiras con diseño de diamante de imitación con tacón grueso Plateado_MX24</v>
      </c>
      <c r="D250" s="41" t="str">
        <f>STOCK!F251</f>
        <v>Talla 38</v>
      </c>
      <c r="E250" s="41" t="str">
        <f>STOCK!G251</f>
        <v>SHEIN</v>
      </c>
      <c r="F250" s="41">
        <f>STOCK!H251</f>
        <v>0</v>
      </c>
      <c r="G250" s="41">
        <f>STOCK!I251</f>
        <v>1</v>
      </c>
      <c r="H250" s="41" t="str">
        <f>STOCK!J251</f>
        <v>Pieza</v>
      </c>
      <c r="I250" s="41" t="str">
        <f>STOCK!K251</f>
        <v>-</v>
      </c>
      <c r="J250" s="41">
        <f>STOCK!L251</f>
        <v>0</v>
      </c>
      <c r="K250" s="41">
        <f>STOCK!M251</f>
        <v>40</v>
      </c>
      <c r="L250" s="41">
        <f>STOCK!N251</f>
        <v>0</v>
      </c>
      <c r="U250" s="41">
        <v>1</v>
      </c>
      <c r="V250" s="41">
        <f>STOCK!Q251</f>
        <v>0</v>
      </c>
      <c r="X250" s="41">
        <v>0</v>
      </c>
      <c r="Y250" s="41">
        <f t="shared" si="3"/>
        <v>0</v>
      </c>
      <c r="AG250" s="41" t="str">
        <f>STOCK!A251</f>
        <v>CA0003</v>
      </c>
      <c r="AI250" s="41">
        <v>0</v>
      </c>
    </row>
    <row r="251" spans="1:35" x14ac:dyDescent="0.15">
      <c r="A251" s="41" t="str">
        <f>STOCK!C252</f>
        <v>PRODUCT</v>
      </c>
      <c r="B251" s="41" t="str">
        <f>STOCK!D252</f>
        <v>Shorts</v>
      </c>
      <c r="C251" s="41" t="str">
        <f>STOCK!E252</f>
        <v>SHEIN Felegant Shorts PU de cintura con volante con cordón Negro_5</v>
      </c>
      <c r="D251" s="41" t="str">
        <f>STOCK!F252</f>
        <v>Talla S</v>
      </c>
      <c r="E251" s="41" t="str">
        <f>STOCK!G252</f>
        <v>SHEIN</v>
      </c>
      <c r="F251" s="41">
        <f>STOCK!H252</f>
        <v>0</v>
      </c>
      <c r="G251" s="41">
        <f>STOCK!I252</f>
        <v>1</v>
      </c>
      <c r="H251" s="41" t="str">
        <f>STOCK!J252</f>
        <v>Pieza</v>
      </c>
      <c r="I251" s="41" t="str">
        <f>STOCK!K252</f>
        <v>-</v>
      </c>
      <c r="J251" s="41">
        <f>STOCK!L252</f>
        <v>0</v>
      </c>
      <c r="K251" s="41">
        <f>STOCK!M252</f>
        <v>19</v>
      </c>
      <c r="L251" s="41">
        <f>STOCK!N252</f>
        <v>0</v>
      </c>
      <c r="U251" s="41">
        <v>1</v>
      </c>
      <c r="V251" s="41">
        <f>STOCK!Q252</f>
        <v>0</v>
      </c>
      <c r="X251" s="41">
        <v>0</v>
      </c>
      <c r="Y251" s="41">
        <f t="shared" si="3"/>
        <v>0</v>
      </c>
      <c r="AG251" s="41" t="str">
        <f>STOCK!A252</f>
        <v>P0017</v>
      </c>
      <c r="AI251" s="41">
        <v>0</v>
      </c>
    </row>
    <row r="252" spans="1:35" x14ac:dyDescent="0.15">
      <c r="A252" s="41" t="str">
        <f>STOCK!C253</f>
        <v>PRODUCT</v>
      </c>
      <c r="B252" s="41" t="str">
        <f>STOCK!D253</f>
        <v>Blusas</v>
      </c>
      <c r="C252" s="41" t="str">
        <f>STOCK!E253</f>
        <v>Body de manga farol con un hombro</v>
      </c>
      <c r="D252" s="41" t="str">
        <f>STOCK!F253</f>
        <v>S</v>
      </c>
      <c r="E252" s="41" t="str">
        <f>STOCK!G253</f>
        <v>SHEIN</v>
      </c>
      <c r="F252" s="41">
        <f>STOCK!H253</f>
        <v>0</v>
      </c>
      <c r="G252" s="41">
        <f>STOCK!I253</f>
        <v>1</v>
      </c>
      <c r="H252" s="41" t="str">
        <f>STOCK!J253</f>
        <v>Pieza</v>
      </c>
      <c r="I252" s="41" t="str">
        <f>STOCK!K253</f>
        <v>https://github.com/uberboutique/whataform-repo/raw/main/pictures/BO0002.jpg</v>
      </c>
      <c r="J252" s="41">
        <f>STOCK!L253</f>
        <v>0</v>
      </c>
      <c r="K252" s="41">
        <f>STOCK!M253</f>
        <v>15</v>
      </c>
      <c r="L252" s="41">
        <f>STOCK!N253</f>
        <v>0</v>
      </c>
      <c r="U252" s="41">
        <v>1</v>
      </c>
      <c r="V252" s="41">
        <f>STOCK!Q253</f>
        <v>1</v>
      </c>
      <c r="X252" s="41">
        <v>0</v>
      </c>
      <c r="Y252" s="41">
        <f t="shared" si="3"/>
        <v>1</v>
      </c>
      <c r="AG252" s="41" t="str">
        <f>STOCK!A253</f>
        <v>BO0002</v>
      </c>
      <c r="AI252" s="41">
        <v>0</v>
      </c>
    </row>
    <row r="253" spans="1:35" x14ac:dyDescent="0.15">
      <c r="A253" s="41" t="str">
        <f>STOCK!C254</f>
        <v>PRODUCT</v>
      </c>
      <c r="B253" s="41" t="str">
        <f>STOCK!D254</f>
        <v>Lencería</v>
      </c>
      <c r="C253" s="41" t="str">
        <f>STOCK!E254</f>
        <v>Cubierta de pezón de metal vinculado</v>
      </c>
      <c r="D253" s="41" t="str">
        <f>STOCK!F254</f>
        <v>Talla C</v>
      </c>
      <c r="E253" s="41" t="str">
        <f>STOCK!G254</f>
        <v>SHEIN</v>
      </c>
      <c r="F253" s="41">
        <f>STOCK!H254</f>
        <v>0</v>
      </c>
      <c r="G253" s="41">
        <f>STOCK!I254</f>
        <v>1</v>
      </c>
      <c r="H253" s="41" t="str">
        <f>STOCK!J254</f>
        <v>Pieza</v>
      </c>
      <c r="I253" s="41" t="str">
        <f>STOCK!K254</f>
        <v>https://github.com/uberboutique/whataform-repo/raw/main/pictures/L0001.jpg</v>
      </c>
      <c r="J253" s="41">
        <f>STOCK!L254</f>
        <v>0</v>
      </c>
      <c r="K253" s="41">
        <f>STOCK!M254</f>
        <v>6</v>
      </c>
      <c r="L253" s="41">
        <f>STOCK!N254</f>
        <v>0</v>
      </c>
      <c r="U253" s="41">
        <v>1</v>
      </c>
      <c r="V253" s="41">
        <f>STOCK!Q254</f>
        <v>1</v>
      </c>
      <c r="X253" s="41">
        <v>0</v>
      </c>
      <c r="Y253" s="41">
        <f t="shared" si="3"/>
        <v>1</v>
      </c>
      <c r="AG253" s="41" t="str">
        <f>STOCK!A254</f>
        <v>L0001</v>
      </c>
      <c r="AI253" s="41">
        <v>0</v>
      </c>
    </row>
    <row r="254" spans="1:35" x14ac:dyDescent="0.15">
      <c r="A254" s="41" t="str">
        <f>STOCK!C255</f>
        <v>PRODUCT</v>
      </c>
      <c r="B254" s="41" t="str">
        <f>STOCK!D255</f>
        <v>Shorts</v>
      </c>
      <c r="C254" s="41" t="str">
        <f>STOCK!E255</f>
        <v xml:space="preserve">Shorts bajo de doblez de cintura </v>
      </c>
      <c r="D254" s="41" t="str">
        <f>STOCK!F255</f>
        <v>Talla XS</v>
      </c>
      <c r="E254" s="41" t="str">
        <f>STOCK!G255</f>
        <v>SHEIN</v>
      </c>
      <c r="F254" s="41">
        <f>STOCK!H255</f>
        <v>0</v>
      </c>
      <c r="G254" s="41">
        <f>STOCK!I255</f>
        <v>1</v>
      </c>
      <c r="H254" s="41" t="str">
        <f>STOCK!J255</f>
        <v>Pieza</v>
      </c>
      <c r="I254" s="41" t="str">
        <f>STOCK!K255</f>
        <v>https://github.com/uberboutique/whataform-repo/raw/main/pictures/P0018.jpg</v>
      </c>
      <c r="J254" s="41">
        <f>STOCK!L255</f>
        <v>0</v>
      </c>
      <c r="K254" s="41">
        <f>STOCK!M255</f>
        <v>12</v>
      </c>
      <c r="L254" s="41">
        <f>STOCK!N255</f>
        <v>0</v>
      </c>
      <c r="U254" s="41">
        <v>1</v>
      </c>
      <c r="V254" s="41">
        <f>STOCK!Q255</f>
        <v>1</v>
      </c>
      <c r="X254" s="41">
        <v>0</v>
      </c>
      <c r="Y254" s="41">
        <f t="shared" si="3"/>
        <v>1</v>
      </c>
      <c r="AG254" s="41" t="str">
        <f>STOCK!A255</f>
        <v>P0018</v>
      </c>
      <c r="AI254" s="41">
        <v>0</v>
      </c>
    </row>
    <row r="255" spans="1:35" x14ac:dyDescent="0.15">
      <c r="A255" s="41" t="str">
        <f>STOCK!C256</f>
        <v>PRODUCT</v>
      </c>
      <c r="B255" s="41" t="str">
        <f>STOCK!D256</f>
        <v>Calzado</v>
      </c>
      <c r="C255" s="41" t="str">
        <f>STOCK!E256</f>
        <v>Botines con tacón con cordón</v>
      </c>
      <c r="D255" s="41" t="str">
        <f>STOCK!F256</f>
        <v>Talla L 38</v>
      </c>
      <c r="E255" s="41" t="str">
        <f>STOCK!G256</f>
        <v>SHEIN</v>
      </c>
      <c r="F255" s="41">
        <f>STOCK!H256</f>
        <v>0</v>
      </c>
      <c r="G255" s="41">
        <f>STOCK!I256</f>
        <v>1</v>
      </c>
      <c r="H255" s="41" t="str">
        <f>STOCK!J256</f>
        <v>Pieza</v>
      </c>
      <c r="I255" s="41" t="str">
        <f>STOCK!K256</f>
        <v>-</v>
      </c>
      <c r="J255" s="41">
        <f>STOCK!L256</f>
        <v>0</v>
      </c>
      <c r="K255" s="41">
        <f>STOCK!M256</f>
        <v>40</v>
      </c>
      <c r="L255" s="41">
        <f>STOCK!N256</f>
        <v>0</v>
      </c>
      <c r="U255" s="41">
        <v>1</v>
      </c>
      <c r="V255" s="41">
        <f>STOCK!Q256</f>
        <v>0</v>
      </c>
      <c r="X255" s="41">
        <v>0</v>
      </c>
      <c r="Y255" s="41">
        <f t="shared" si="3"/>
        <v>0</v>
      </c>
      <c r="AG255" s="41" t="str">
        <f>STOCK!A256</f>
        <v>CA0004</v>
      </c>
      <c r="AI255" s="41">
        <v>0</v>
      </c>
    </row>
    <row r="256" spans="1:35" x14ac:dyDescent="0.15">
      <c r="A256" s="41" t="str">
        <f>STOCK!C257</f>
        <v>PRODUCT</v>
      </c>
      <c r="B256" s="41" t="str">
        <f>STOCK!D257</f>
        <v>Faldas</v>
      </c>
      <c r="C256" s="41" t="str">
        <f>STOCK!E257</f>
        <v>Falda con abertura alta_XS</v>
      </c>
      <c r="D256" s="41" t="str">
        <f>STOCK!F257</f>
        <v>Talla XS</v>
      </c>
      <c r="E256" s="41" t="str">
        <f>STOCK!G257</f>
        <v>SHEIN</v>
      </c>
      <c r="F256" s="41">
        <f>STOCK!H257</f>
        <v>0</v>
      </c>
      <c r="G256" s="41">
        <f>STOCK!I257</f>
        <v>1</v>
      </c>
      <c r="H256" s="41" t="str">
        <f>STOCK!J257</f>
        <v>Pieza</v>
      </c>
      <c r="I256" s="41" t="str">
        <f>STOCK!K257</f>
        <v>-</v>
      </c>
      <c r="J256" s="41">
        <f>STOCK!L257</f>
        <v>0</v>
      </c>
      <c r="K256" s="41">
        <f>STOCK!M257</f>
        <v>17</v>
      </c>
      <c r="L256" s="41">
        <f>STOCK!N257</f>
        <v>0</v>
      </c>
      <c r="U256" s="41">
        <v>1</v>
      </c>
      <c r="V256" s="41">
        <f>STOCK!Q257</f>
        <v>0</v>
      </c>
      <c r="X256" s="41">
        <v>0</v>
      </c>
      <c r="Y256" s="41">
        <f t="shared" si="3"/>
        <v>0</v>
      </c>
      <c r="AG256" s="41" t="str">
        <f>STOCK!A257</f>
        <v>P0019</v>
      </c>
      <c r="AI256" s="41">
        <v>0</v>
      </c>
    </row>
    <row r="257" spans="1:35" x14ac:dyDescent="0.15">
      <c r="A257" s="41" t="str">
        <f>STOCK!C258</f>
        <v>PRODUCT</v>
      </c>
      <c r="B257" s="41" t="str">
        <f>STOCK!D258</f>
        <v>Calzado</v>
      </c>
      <c r="C257" s="41" t="str">
        <f>STOCK!E258</f>
        <v>Sandalias con diseño de diamante de imitación</v>
      </c>
      <c r="D257" s="41" t="str">
        <f>STOCK!F258</f>
        <v>Talla 38</v>
      </c>
      <c r="E257" s="41" t="str">
        <f>STOCK!G258</f>
        <v>SHEIN</v>
      </c>
      <c r="F257" s="41">
        <f>STOCK!H258</f>
        <v>0</v>
      </c>
      <c r="G257" s="41">
        <f>STOCK!I258</f>
        <v>1</v>
      </c>
      <c r="H257" s="41" t="str">
        <f>STOCK!J258</f>
        <v>Pieza</v>
      </c>
      <c r="I257" s="41" t="str">
        <f>STOCK!K258</f>
        <v>https://github.com/uberboutique/whataform-repo/raw/main/pictures/CA0005.jpg</v>
      </c>
      <c r="J257" s="41">
        <f>STOCK!L258</f>
        <v>0</v>
      </c>
      <c r="K257" s="41">
        <f>STOCK!M258</f>
        <v>38</v>
      </c>
      <c r="L257" s="41">
        <f>STOCK!N258</f>
        <v>0</v>
      </c>
      <c r="U257" s="41">
        <v>1</v>
      </c>
      <c r="V257" s="41">
        <f>STOCK!Q258</f>
        <v>1</v>
      </c>
      <c r="X257" s="41">
        <v>0</v>
      </c>
      <c r="Y257" s="41">
        <f t="shared" si="3"/>
        <v>1</v>
      </c>
      <c r="AG257" s="41" t="str">
        <f>STOCK!A258</f>
        <v>CA0005</v>
      </c>
      <c r="AI257" s="41">
        <v>0</v>
      </c>
    </row>
    <row r="258" spans="1:35" x14ac:dyDescent="0.15">
      <c r="A258" s="41" t="str">
        <f>STOCK!C259</f>
        <v>PRODUCT</v>
      </c>
      <c r="B258" s="41" t="str">
        <f>STOCK!D259</f>
        <v>Vestidos</v>
      </c>
      <c r="C258" s="41" t="str">
        <f>STOCK!E259</f>
        <v>Vestido  cruzado de espalda abierta</v>
      </c>
      <c r="D258" s="41" t="str">
        <f>STOCK!F259</f>
        <v>Talla XS</v>
      </c>
      <c r="E258" s="41" t="str">
        <f>STOCK!G259</f>
        <v>SHEIN</v>
      </c>
      <c r="F258" s="41">
        <f>STOCK!H259</f>
        <v>0</v>
      </c>
      <c r="G258" s="41">
        <f>STOCK!I259</f>
        <v>1</v>
      </c>
      <c r="H258" s="41" t="str">
        <f>STOCK!J259</f>
        <v>Pieza</v>
      </c>
      <c r="I258" s="41" t="str">
        <f>STOCK!K259</f>
        <v>https://github.com/uberboutique/whataform-repo/raw/main/pictures/V0081.jpg</v>
      </c>
      <c r="J258" s="41">
        <f>STOCK!L259</f>
        <v>0</v>
      </c>
      <c r="K258" s="41">
        <f>STOCK!M259</f>
        <v>45</v>
      </c>
      <c r="L258" s="41">
        <f>STOCK!N259</f>
        <v>0</v>
      </c>
      <c r="U258" s="41">
        <v>1</v>
      </c>
      <c r="V258" s="41">
        <f>STOCK!Q259</f>
        <v>1</v>
      </c>
      <c r="X258" s="41">
        <v>0</v>
      </c>
      <c r="Y258" s="41">
        <f t="shared" si="3"/>
        <v>1</v>
      </c>
      <c r="AG258" s="41" t="str">
        <f>STOCK!A259</f>
        <v>V0081</v>
      </c>
      <c r="AI258" s="41">
        <v>0</v>
      </c>
    </row>
    <row r="259" spans="1:35" x14ac:dyDescent="0.15">
      <c r="A259" s="41" t="str">
        <f>STOCK!C260</f>
        <v>PRODUCT</v>
      </c>
      <c r="B259" s="41" t="str">
        <f>STOCK!D260</f>
        <v>Shorts</v>
      </c>
      <c r="C259" s="41" t="str">
        <f>STOCK!E260</f>
        <v>Shorts de cintura con cordón</v>
      </c>
      <c r="D259" s="41" t="str">
        <f>STOCK!F260</f>
        <v>Talla XS</v>
      </c>
      <c r="E259" s="41" t="str">
        <f>STOCK!G260</f>
        <v>SHEIN</v>
      </c>
      <c r="F259" s="41">
        <f>STOCK!H260</f>
        <v>0</v>
      </c>
      <c r="G259" s="41">
        <f>STOCK!I260</f>
        <v>1</v>
      </c>
      <c r="H259" s="41" t="str">
        <f>STOCK!J260</f>
        <v>Pieza</v>
      </c>
      <c r="I259" s="41" t="str">
        <f>STOCK!K260</f>
        <v>https://github.com/uberboutique/whataform-repo/raw/main/pictures/P0020.jpg</v>
      </c>
      <c r="J259" s="41">
        <f>STOCK!L260</f>
        <v>0</v>
      </c>
      <c r="K259" s="41">
        <f>STOCK!M260</f>
        <v>10</v>
      </c>
      <c r="L259" s="41">
        <f>STOCK!N260</f>
        <v>0</v>
      </c>
      <c r="U259" s="41">
        <v>1</v>
      </c>
      <c r="V259" s="41">
        <f>STOCK!Q260</f>
        <v>1</v>
      </c>
      <c r="X259" s="41">
        <v>0</v>
      </c>
      <c r="Y259" s="41">
        <f t="shared" ref="Y259:Y322" si="4">IF(V259&gt;0,1,0)</f>
        <v>1</v>
      </c>
      <c r="AG259" s="41" t="str">
        <f>STOCK!A260</f>
        <v>P0020</v>
      </c>
      <c r="AI259" s="41">
        <v>0</v>
      </c>
    </row>
    <row r="260" spans="1:35" x14ac:dyDescent="0.15">
      <c r="A260" s="41" t="str">
        <f>STOCK!C261</f>
        <v>PRODUCT</v>
      </c>
      <c r="B260" s="41" t="str">
        <f>STOCK!D261</f>
        <v>Vestidos</v>
      </c>
      <c r="C260" s="41" t="str">
        <f>STOCK!E261</f>
        <v>Vestido de muslo con abertura bustier</v>
      </c>
      <c r="D260" s="41" t="str">
        <f>STOCK!F261</f>
        <v>Talla XS</v>
      </c>
      <c r="E260" s="41" t="str">
        <f>STOCK!G261</f>
        <v>SHEIN</v>
      </c>
      <c r="F260" s="41">
        <f>STOCK!H261</f>
        <v>0</v>
      </c>
      <c r="G260" s="41">
        <f>STOCK!I261</f>
        <v>1</v>
      </c>
      <c r="H260" s="41" t="str">
        <f>STOCK!J261</f>
        <v>Pieza</v>
      </c>
      <c r="I260" s="41" t="str">
        <f>STOCK!K261</f>
        <v>https://github.com/uberboutique/whataform-repo/raw/main/pictures/V00138.jpg</v>
      </c>
      <c r="J260" s="41">
        <f>STOCK!L261</f>
        <v>0</v>
      </c>
      <c r="K260" s="41">
        <f>STOCK!M261</f>
        <v>57</v>
      </c>
      <c r="L260" s="41">
        <f>STOCK!N261</f>
        <v>0</v>
      </c>
      <c r="U260" s="41">
        <v>1</v>
      </c>
      <c r="V260" s="41">
        <f>STOCK!Q261</f>
        <v>1</v>
      </c>
      <c r="X260" s="41">
        <v>0</v>
      </c>
      <c r="Y260" s="41">
        <f t="shared" si="4"/>
        <v>1</v>
      </c>
      <c r="AG260" s="41" t="str">
        <f>STOCK!A261</f>
        <v>V00138</v>
      </c>
      <c r="AI260" s="41">
        <v>0</v>
      </c>
    </row>
    <row r="261" spans="1:35" x14ac:dyDescent="0.15">
      <c r="A261" s="41" t="str">
        <f>STOCK!C262</f>
        <v>PRODUCT</v>
      </c>
      <c r="B261" s="41" t="str">
        <f>STOCK!D262</f>
        <v>Vestidos</v>
      </c>
      <c r="C261" s="41" t="str">
        <f>STOCK!E262</f>
        <v>Vestido de espalda abierta de manga farol_S</v>
      </c>
      <c r="D261" s="41" t="str">
        <f>STOCK!F262</f>
        <v>Talla S</v>
      </c>
      <c r="E261" s="41" t="str">
        <f>STOCK!G262</f>
        <v>SHEIN</v>
      </c>
      <c r="F261" s="41">
        <f>STOCK!H262</f>
        <v>0</v>
      </c>
      <c r="G261" s="41">
        <f>STOCK!I262</f>
        <v>1</v>
      </c>
      <c r="H261" s="41" t="str">
        <f>STOCK!J262</f>
        <v>Pieza</v>
      </c>
      <c r="I261" s="41" t="str">
        <f>STOCK!K262</f>
        <v>-</v>
      </c>
      <c r="J261" s="41">
        <f>STOCK!L262</f>
        <v>0</v>
      </c>
      <c r="K261" s="41">
        <f>STOCK!M262</f>
        <v>15</v>
      </c>
      <c r="L261" s="41">
        <f>STOCK!N262</f>
        <v>0</v>
      </c>
      <c r="U261" s="41">
        <v>1</v>
      </c>
      <c r="V261" s="41">
        <f>STOCK!Q262</f>
        <v>0</v>
      </c>
      <c r="X261" s="41">
        <v>0</v>
      </c>
      <c r="Y261" s="41">
        <f t="shared" si="4"/>
        <v>0</v>
      </c>
      <c r="AG261" s="41" t="str">
        <f>STOCK!A262</f>
        <v>V0083</v>
      </c>
      <c r="AI261" s="41">
        <v>0</v>
      </c>
    </row>
    <row r="262" spans="1:35" x14ac:dyDescent="0.15">
      <c r="A262" s="41" t="str">
        <f>STOCK!C263</f>
        <v>PRODUCT</v>
      </c>
      <c r="B262" s="41" t="str">
        <f>STOCK!D263</f>
        <v>Vestidos</v>
      </c>
      <c r="C262" s="41" t="str">
        <f>STOCK!E263</f>
        <v>Vestido de espalda abierta de manga farol_XS</v>
      </c>
      <c r="D262" s="41" t="str">
        <f>STOCK!F263</f>
        <v>Talla XS</v>
      </c>
      <c r="E262" s="41" t="str">
        <f>STOCK!G263</f>
        <v>SHEIN</v>
      </c>
      <c r="F262" s="41">
        <f>STOCK!H263</f>
        <v>0</v>
      </c>
      <c r="G262" s="41">
        <f>STOCK!I263</f>
        <v>1</v>
      </c>
      <c r="H262" s="41" t="str">
        <f>STOCK!J263</f>
        <v>Pieza</v>
      </c>
      <c r="I262" s="41" t="str">
        <f>STOCK!K263</f>
        <v>-</v>
      </c>
      <c r="J262" s="41">
        <f>STOCK!L263</f>
        <v>0</v>
      </c>
      <c r="K262" s="41">
        <f>STOCK!M263</f>
        <v>15</v>
      </c>
      <c r="L262" s="41">
        <f>STOCK!N263</f>
        <v>0</v>
      </c>
      <c r="U262" s="41">
        <v>1</v>
      </c>
      <c r="V262" s="41">
        <f>STOCK!Q263</f>
        <v>0</v>
      </c>
      <c r="X262" s="41">
        <v>0</v>
      </c>
      <c r="Y262" s="41">
        <f t="shared" si="4"/>
        <v>0</v>
      </c>
      <c r="AG262" s="41" t="str">
        <f>STOCK!A263</f>
        <v>V0084</v>
      </c>
      <c r="AI262" s="41">
        <v>0</v>
      </c>
    </row>
    <row r="263" spans="1:35" x14ac:dyDescent="0.15">
      <c r="A263" s="41" t="str">
        <f>STOCK!C264</f>
        <v>PRODUCT</v>
      </c>
      <c r="B263" s="41" t="str">
        <f>STOCK!D264</f>
        <v>Vestidos</v>
      </c>
      <c r="C263" s="41" t="str">
        <f>STOCK!E264</f>
        <v>Vestido de manga farol de cuello cuadrado_L</v>
      </c>
      <c r="D263" s="41" t="str">
        <f>STOCK!F264</f>
        <v>Talla L</v>
      </c>
      <c r="E263" s="41" t="str">
        <f>STOCK!G264</f>
        <v>SHEIN</v>
      </c>
      <c r="F263" s="41">
        <f>STOCK!H264</f>
        <v>0</v>
      </c>
      <c r="G263" s="41">
        <f>STOCK!I264</f>
        <v>1</v>
      </c>
      <c r="H263" s="41" t="str">
        <f>STOCK!J264</f>
        <v>Pieza</v>
      </c>
      <c r="I263" s="41" t="str">
        <f>STOCK!K264</f>
        <v>-</v>
      </c>
      <c r="J263" s="41">
        <f>STOCK!L264</f>
        <v>0</v>
      </c>
      <c r="K263" s="41">
        <f>STOCK!M264</f>
        <v>15</v>
      </c>
      <c r="L263" s="41">
        <f>STOCK!N264</f>
        <v>0</v>
      </c>
      <c r="U263" s="41">
        <v>1</v>
      </c>
      <c r="V263" s="41">
        <f>STOCK!Q264</f>
        <v>0</v>
      </c>
      <c r="X263" s="41">
        <v>0</v>
      </c>
      <c r="Y263" s="41">
        <f t="shared" si="4"/>
        <v>0</v>
      </c>
      <c r="AG263" s="41" t="str">
        <f>STOCK!A264</f>
        <v>V0085</v>
      </c>
      <c r="AI263" s="41">
        <v>0</v>
      </c>
    </row>
    <row r="264" spans="1:35" x14ac:dyDescent="0.15">
      <c r="A264" s="41" t="str">
        <f>STOCK!C265</f>
        <v>PRODUCT</v>
      </c>
      <c r="B264" s="41" t="str">
        <f>STOCK!D265</f>
        <v>Vestidos</v>
      </c>
      <c r="C264" s="41" t="str">
        <f>STOCK!E265</f>
        <v>Vestido de manga farol de cuello cuadrado_M</v>
      </c>
      <c r="D264" s="41" t="str">
        <f>STOCK!F265</f>
        <v>Talla M</v>
      </c>
      <c r="E264" s="41" t="str">
        <f>STOCK!G265</f>
        <v>SHEIN</v>
      </c>
      <c r="F264" s="41">
        <f>STOCK!H265</f>
        <v>0</v>
      </c>
      <c r="G264" s="41">
        <f>STOCK!I265</f>
        <v>1</v>
      </c>
      <c r="H264" s="41" t="str">
        <f>STOCK!J265</f>
        <v>Pieza</v>
      </c>
      <c r="I264" s="41" t="str">
        <f>STOCK!K265</f>
        <v>-</v>
      </c>
      <c r="J264" s="41">
        <f>STOCK!L265</f>
        <v>0</v>
      </c>
      <c r="K264" s="41">
        <f>STOCK!M265</f>
        <v>15</v>
      </c>
      <c r="L264" s="41">
        <f>STOCK!N265</f>
        <v>0</v>
      </c>
      <c r="U264" s="41">
        <v>1</v>
      </c>
      <c r="V264" s="41">
        <f>STOCK!Q265</f>
        <v>0</v>
      </c>
      <c r="X264" s="41">
        <v>0</v>
      </c>
      <c r="Y264" s="41">
        <f t="shared" si="4"/>
        <v>0</v>
      </c>
      <c r="AG264" s="41" t="str">
        <f>STOCK!A265</f>
        <v>V0086</v>
      </c>
      <c r="AI264" s="41">
        <v>0</v>
      </c>
    </row>
    <row r="265" spans="1:35" x14ac:dyDescent="0.15">
      <c r="A265" s="41" t="str">
        <f>STOCK!C266</f>
        <v>PRODUCT</v>
      </c>
      <c r="B265" s="41" t="str">
        <f>STOCK!D266</f>
        <v>Vestidos</v>
      </c>
      <c r="C265" s="41" t="str">
        <f>STOCK!E266</f>
        <v>Vestido de manga farol de cuello cuadrado_S</v>
      </c>
      <c r="D265" s="41" t="str">
        <f>STOCK!F266</f>
        <v>Talla S</v>
      </c>
      <c r="E265" s="41" t="str">
        <f>STOCK!G266</f>
        <v>SHEIN</v>
      </c>
      <c r="F265" s="41">
        <f>STOCK!H266</f>
        <v>0</v>
      </c>
      <c r="G265" s="41">
        <f>STOCK!I266</f>
        <v>1</v>
      </c>
      <c r="H265" s="41" t="str">
        <f>STOCK!J266</f>
        <v>Pieza</v>
      </c>
      <c r="I265" s="41" t="str">
        <f>STOCK!K266</f>
        <v>-</v>
      </c>
      <c r="J265" s="41">
        <f>STOCK!L266</f>
        <v>0</v>
      </c>
      <c r="K265" s="41">
        <f>STOCK!M266</f>
        <v>15</v>
      </c>
      <c r="L265" s="41">
        <f>STOCK!N266</f>
        <v>0</v>
      </c>
      <c r="U265" s="41">
        <v>1</v>
      </c>
      <c r="V265" s="41">
        <f>STOCK!Q266</f>
        <v>0</v>
      </c>
      <c r="X265" s="41">
        <v>0</v>
      </c>
      <c r="Y265" s="41">
        <f t="shared" si="4"/>
        <v>0</v>
      </c>
      <c r="AG265" s="41" t="str">
        <f>STOCK!A266</f>
        <v>V0087</v>
      </c>
      <c r="AI265" s="41">
        <v>0</v>
      </c>
    </row>
    <row r="266" spans="1:35" x14ac:dyDescent="0.15">
      <c r="A266" s="41" t="str">
        <f>STOCK!C267</f>
        <v>PRODUCT</v>
      </c>
      <c r="B266" s="41" t="str">
        <f>STOCK!D267</f>
        <v>Vestidos</v>
      </c>
      <c r="C266" s="41" t="str">
        <f>STOCK!E267</f>
        <v>Vestido de manga farol de cuello cuadrado_XS</v>
      </c>
      <c r="D266" s="41" t="str">
        <f>STOCK!F267</f>
        <v>Talla XS</v>
      </c>
      <c r="E266" s="41" t="str">
        <f>STOCK!G267</f>
        <v>SHEIN</v>
      </c>
      <c r="F266" s="41">
        <f>STOCK!H267</f>
        <v>0</v>
      </c>
      <c r="G266" s="41">
        <f>STOCK!I267</f>
        <v>1</v>
      </c>
      <c r="H266" s="41" t="str">
        <f>STOCK!J267</f>
        <v>Pieza</v>
      </c>
      <c r="I266" s="41" t="str">
        <f>STOCK!K267</f>
        <v>-</v>
      </c>
      <c r="J266" s="41">
        <f>STOCK!L267</f>
        <v>0</v>
      </c>
      <c r="K266" s="41">
        <f>STOCK!M267</f>
        <v>15</v>
      </c>
      <c r="L266" s="41">
        <f>STOCK!N267</f>
        <v>0</v>
      </c>
      <c r="U266" s="41">
        <v>1</v>
      </c>
      <c r="V266" s="41">
        <f>STOCK!Q267</f>
        <v>0</v>
      </c>
      <c r="X266" s="41">
        <v>0</v>
      </c>
      <c r="Y266" s="41">
        <f t="shared" si="4"/>
        <v>0</v>
      </c>
      <c r="AG266" s="41" t="str">
        <f>STOCK!A267</f>
        <v>V0088</v>
      </c>
      <c r="AI266" s="41">
        <v>0</v>
      </c>
    </row>
    <row r="267" spans="1:35" x14ac:dyDescent="0.15">
      <c r="A267" s="41" t="str">
        <f>STOCK!C268</f>
        <v>PRODUCT</v>
      </c>
      <c r="B267" s="41" t="str">
        <f>STOCK!D268</f>
        <v>Blusas</v>
      </c>
      <c r="C267" s="41" t="str">
        <f>STOCK!E268</f>
        <v>Top de hombros descubiertos unicolor ribete con fruncido_S</v>
      </c>
      <c r="D267" s="41" t="str">
        <f>STOCK!F268</f>
        <v>Talla S</v>
      </c>
      <c r="E267" s="41" t="str">
        <f>STOCK!G268</f>
        <v>SHEIN</v>
      </c>
      <c r="F267" s="41">
        <f>STOCK!H268</f>
        <v>0</v>
      </c>
      <c r="G267" s="41">
        <f>STOCK!I268</f>
        <v>1</v>
      </c>
      <c r="H267" s="41" t="str">
        <f>STOCK!J268</f>
        <v>Pieza</v>
      </c>
      <c r="I267" s="41" t="str">
        <f>STOCK!K268</f>
        <v>-</v>
      </c>
      <c r="J267" s="41">
        <f>STOCK!L268</f>
        <v>0</v>
      </c>
      <c r="K267" s="41">
        <f>STOCK!M268</f>
        <v>10</v>
      </c>
      <c r="L267" s="41">
        <f>STOCK!N268</f>
        <v>0</v>
      </c>
      <c r="U267" s="41">
        <v>1</v>
      </c>
      <c r="V267" s="41">
        <f>STOCK!Q268</f>
        <v>0</v>
      </c>
      <c r="X267" s="41">
        <v>0</v>
      </c>
      <c r="Y267" s="41">
        <f t="shared" si="4"/>
        <v>0</v>
      </c>
      <c r="AG267" s="41" t="str">
        <f>STOCK!A268</f>
        <v>B0057</v>
      </c>
      <c r="AI267" s="41">
        <v>0</v>
      </c>
    </row>
    <row r="268" spans="1:35" x14ac:dyDescent="0.15">
      <c r="A268" s="41" t="str">
        <f>STOCK!C269</f>
        <v>PRODUCT</v>
      </c>
      <c r="B268" s="41" t="str">
        <f>STOCK!D269</f>
        <v>Blusas</v>
      </c>
      <c r="C268" s="41" t="str">
        <f>STOCK!E269</f>
        <v>SHEIN SXY Camiseta corta unicolor con abertura_XS</v>
      </c>
      <c r="D268" s="41" t="str">
        <f>STOCK!F269</f>
        <v>Talla XS</v>
      </c>
      <c r="E268" s="41" t="str">
        <f>STOCK!G269</f>
        <v>SHEIN</v>
      </c>
      <c r="F268" s="41">
        <f>STOCK!H269</f>
        <v>0</v>
      </c>
      <c r="G268" s="41">
        <f>STOCK!I269</f>
        <v>1</v>
      </c>
      <c r="H268" s="41" t="str">
        <f>STOCK!J269</f>
        <v>Pieza</v>
      </c>
      <c r="I268" s="41" t="str">
        <f>STOCK!K269</f>
        <v>-</v>
      </c>
      <c r="J268" s="41">
        <f>STOCK!L269</f>
        <v>0</v>
      </c>
      <c r="K268" s="41">
        <f>STOCK!M269</f>
        <v>10</v>
      </c>
      <c r="L268" s="41">
        <f>STOCK!N269</f>
        <v>0</v>
      </c>
      <c r="U268" s="41">
        <v>1</v>
      </c>
      <c r="V268" s="41">
        <f>STOCK!Q269</f>
        <v>0</v>
      </c>
      <c r="X268" s="41">
        <v>0</v>
      </c>
      <c r="Y268" s="41">
        <f t="shared" si="4"/>
        <v>0</v>
      </c>
      <c r="AG268" s="41" t="str">
        <f>STOCK!A269</f>
        <v>B0023</v>
      </c>
      <c r="AI268" s="41">
        <v>0</v>
      </c>
    </row>
    <row r="269" spans="1:35" x14ac:dyDescent="0.15">
      <c r="A269" s="41" t="str">
        <f>STOCK!C270</f>
        <v>PRODUCT</v>
      </c>
      <c r="B269" s="41" t="str">
        <f>STOCK!D270</f>
        <v>Blusas</v>
      </c>
      <c r="C269" s="41" t="str">
        <f>STOCK!E270</f>
        <v>Camiseta corta unicolor con abertura</v>
      </c>
      <c r="D269" s="41" t="str">
        <f>STOCK!F270</f>
        <v>Talla S</v>
      </c>
      <c r="E269" s="41" t="str">
        <f>STOCK!G270</f>
        <v>SHEIN</v>
      </c>
      <c r="F269" s="41">
        <f>STOCK!H270</f>
        <v>0</v>
      </c>
      <c r="G269" s="41">
        <f>STOCK!I270</f>
        <v>1</v>
      </c>
      <c r="H269" s="41" t="str">
        <f>STOCK!J270</f>
        <v>Pieza</v>
      </c>
      <c r="I269" s="41" t="str">
        <f>STOCK!K270</f>
        <v>https://github.com/uberboutique/whataform-repo/raw/main/pictures/B0024.jpg</v>
      </c>
      <c r="J269" s="41">
        <f>STOCK!L270</f>
        <v>0</v>
      </c>
      <c r="K269" s="41">
        <f>STOCK!M270</f>
        <v>9</v>
      </c>
      <c r="L269" s="41">
        <f>STOCK!N270</f>
        <v>0</v>
      </c>
      <c r="U269" s="41">
        <v>1</v>
      </c>
      <c r="V269" s="41">
        <f>STOCK!Q270</f>
        <v>1</v>
      </c>
      <c r="X269" s="41">
        <v>0</v>
      </c>
      <c r="Y269" s="41">
        <f t="shared" si="4"/>
        <v>1</v>
      </c>
      <c r="AG269" s="41" t="str">
        <f>STOCK!A270</f>
        <v>B0024</v>
      </c>
      <c r="AI269" s="41">
        <v>0</v>
      </c>
    </row>
    <row r="270" spans="1:35" x14ac:dyDescent="0.15">
      <c r="A270" s="41" t="str">
        <f>STOCK!C271</f>
        <v>PRODUCT</v>
      </c>
      <c r="B270" s="41" t="str">
        <f>STOCK!D271</f>
        <v>Blusas</v>
      </c>
      <c r="C270" s="41" t="str">
        <f>STOCK!E271</f>
        <v>SHEIN SXY Camiseta corta unicolor con abertura</v>
      </c>
      <c r="D270" s="41" t="str">
        <f>STOCK!F271</f>
        <v>Talla M</v>
      </c>
      <c r="E270" s="41" t="str">
        <f>STOCK!G271</f>
        <v>SHEIN</v>
      </c>
      <c r="F270" s="41">
        <f>STOCK!H271</f>
        <v>0</v>
      </c>
      <c r="G270" s="41">
        <f>STOCK!I271</f>
        <v>1</v>
      </c>
      <c r="H270" s="41" t="str">
        <f>STOCK!J271</f>
        <v>Pieza</v>
      </c>
      <c r="I270" s="41" t="str">
        <f>STOCK!K271</f>
        <v>-</v>
      </c>
      <c r="J270" s="41">
        <f>STOCK!L271</f>
        <v>0</v>
      </c>
      <c r="K270" s="41">
        <f>STOCK!M271</f>
        <v>10</v>
      </c>
      <c r="L270" s="41">
        <f>STOCK!N271</f>
        <v>0</v>
      </c>
      <c r="U270" s="41">
        <v>1</v>
      </c>
      <c r="V270" s="41">
        <f>STOCK!Q271</f>
        <v>0</v>
      </c>
      <c r="X270" s="41">
        <v>0</v>
      </c>
      <c r="Y270" s="41">
        <f t="shared" si="4"/>
        <v>0</v>
      </c>
      <c r="AG270" s="41" t="str">
        <f>STOCK!A271</f>
        <v>B0025</v>
      </c>
      <c r="AI270" s="41">
        <v>0</v>
      </c>
    </row>
    <row r="271" spans="1:35" x14ac:dyDescent="0.15">
      <c r="A271" s="41" t="str">
        <f>STOCK!C272</f>
        <v>PRODUCT</v>
      </c>
      <c r="B271" s="41" t="str">
        <f>STOCK!D272</f>
        <v>Blusas</v>
      </c>
      <c r="C271" s="41" t="str">
        <f>STOCK!E272</f>
        <v>Top de cuello cruzado con nudo lateral</v>
      </c>
      <c r="D271" s="41" t="str">
        <f>STOCK!F272</f>
        <v>Talla XS</v>
      </c>
      <c r="E271" s="41" t="str">
        <f>STOCK!G272</f>
        <v>SHEIN</v>
      </c>
      <c r="F271" s="41">
        <f>STOCK!H272</f>
        <v>0</v>
      </c>
      <c r="G271" s="41">
        <f>STOCK!I272</f>
        <v>1</v>
      </c>
      <c r="H271" s="41" t="str">
        <f>STOCK!J272</f>
        <v>Pieza</v>
      </c>
      <c r="I271" s="41" t="str">
        <f>STOCK!K272</f>
        <v>https://github.com/uberboutique/whataform-repo/raw/main/pictures/B0026.jpg</v>
      </c>
      <c r="J271" s="41">
        <f>STOCK!L272</f>
        <v>0</v>
      </c>
      <c r="K271" s="41">
        <f>STOCK!M272</f>
        <v>9</v>
      </c>
      <c r="L271" s="41">
        <f>STOCK!N272</f>
        <v>0</v>
      </c>
      <c r="U271" s="41">
        <v>1</v>
      </c>
      <c r="V271" s="41">
        <f>STOCK!Q272</f>
        <v>3</v>
      </c>
      <c r="X271" s="41">
        <v>0</v>
      </c>
      <c r="Y271" s="41">
        <f t="shared" si="4"/>
        <v>1</v>
      </c>
      <c r="AG271" s="41" t="str">
        <f>STOCK!A272</f>
        <v>B0026</v>
      </c>
      <c r="AI271" s="41">
        <v>0</v>
      </c>
    </row>
    <row r="272" spans="1:35" x14ac:dyDescent="0.15">
      <c r="A272" s="41" t="str">
        <f>STOCK!C273</f>
        <v>PRODUCT</v>
      </c>
      <c r="B272" s="41" t="str">
        <f>STOCK!D273</f>
        <v>Blusas</v>
      </c>
      <c r="C272" s="41" t="str">
        <f>STOCK!E273</f>
        <v>Top de cuello cruzado con nudo lateral</v>
      </c>
      <c r="D272" s="41" t="str">
        <f>STOCK!F273</f>
        <v>Talla S</v>
      </c>
      <c r="E272" s="41" t="str">
        <f>STOCK!G273</f>
        <v>SHEIN</v>
      </c>
      <c r="F272" s="41">
        <f>STOCK!H273</f>
        <v>0</v>
      </c>
      <c r="G272" s="41">
        <f>STOCK!I273</f>
        <v>1</v>
      </c>
      <c r="H272" s="41" t="str">
        <f>STOCK!J273</f>
        <v>Pieza</v>
      </c>
      <c r="I272" s="41" t="str">
        <f>STOCK!K273</f>
        <v>https://github.com/uberboutique/whataform-repo/raw/main/pictures/B0027.jpg</v>
      </c>
      <c r="J272" s="41">
        <f>STOCK!L273</f>
        <v>0</v>
      </c>
      <c r="K272" s="41">
        <f>STOCK!M273</f>
        <v>9</v>
      </c>
      <c r="L272" s="41">
        <f>STOCK!N273</f>
        <v>0</v>
      </c>
      <c r="U272" s="41">
        <v>1</v>
      </c>
      <c r="V272" s="41">
        <f>STOCK!Q273</f>
        <v>3</v>
      </c>
      <c r="X272" s="41">
        <v>0</v>
      </c>
      <c r="Y272" s="41">
        <f t="shared" si="4"/>
        <v>1</v>
      </c>
      <c r="AG272" s="41" t="str">
        <f>STOCK!A273</f>
        <v>B0027</v>
      </c>
      <c r="AI272" s="41">
        <v>0</v>
      </c>
    </row>
    <row r="273" spans="1:35" x14ac:dyDescent="0.15">
      <c r="A273" s="41" t="str">
        <f>STOCK!C274</f>
        <v>PRODUCT</v>
      </c>
      <c r="B273" s="41" t="str">
        <f>STOCK!D274</f>
        <v>Blusas</v>
      </c>
      <c r="C273" s="41" t="str">
        <f>STOCK!E274</f>
        <v>Top corto manga farol</v>
      </c>
      <c r="D273" s="41" t="str">
        <f>STOCK!F274</f>
        <v>Talla XS</v>
      </c>
      <c r="E273" s="41" t="str">
        <f>STOCK!G274</f>
        <v>SHEIN</v>
      </c>
      <c r="F273" s="41">
        <f>STOCK!H274</f>
        <v>0</v>
      </c>
      <c r="G273" s="41">
        <f>STOCK!I274</f>
        <v>1</v>
      </c>
      <c r="H273" s="41" t="str">
        <f>STOCK!J274</f>
        <v>Pieza</v>
      </c>
      <c r="I273" s="41" t="str">
        <f>STOCK!K274</f>
        <v>https://github.com/uberboutique/whataform-repo/raw/main/pictures/B0028.jpg</v>
      </c>
      <c r="J273" s="41">
        <f>STOCK!L274</f>
        <v>0</v>
      </c>
      <c r="K273" s="41">
        <f>STOCK!M274</f>
        <v>14</v>
      </c>
      <c r="L273" s="41">
        <f>STOCK!N274</f>
        <v>0</v>
      </c>
      <c r="U273" s="41">
        <v>1</v>
      </c>
      <c r="V273" s="41">
        <f>STOCK!Q274</f>
        <v>1</v>
      </c>
      <c r="X273" s="41">
        <v>0</v>
      </c>
      <c r="Y273" s="41">
        <f t="shared" si="4"/>
        <v>1</v>
      </c>
      <c r="AG273" s="41" t="str">
        <f>STOCK!A274</f>
        <v>B0028</v>
      </c>
      <c r="AI273" s="41">
        <v>0</v>
      </c>
    </row>
    <row r="274" spans="1:35" x14ac:dyDescent="0.15">
      <c r="A274" s="41" t="str">
        <f>STOCK!C275</f>
        <v>PRODUCT</v>
      </c>
      <c r="B274" s="41" t="str">
        <f>STOCK!D275</f>
        <v>Blusas</v>
      </c>
      <c r="C274" s="41" t="str">
        <f>STOCK!E275</f>
        <v>SHEIN SXY Top corto con nudo con abertura de manga farol_S</v>
      </c>
      <c r="D274" s="41" t="str">
        <f>STOCK!F275</f>
        <v>Talla S</v>
      </c>
      <c r="E274" s="41" t="str">
        <f>STOCK!G275</f>
        <v>SHEIN</v>
      </c>
      <c r="F274" s="41">
        <f>STOCK!H275</f>
        <v>0</v>
      </c>
      <c r="G274" s="41">
        <f>STOCK!I275</f>
        <v>1</v>
      </c>
      <c r="H274" s="41" t="str">
        <f>STOCK!J275</f>
        <v>Pieza</v>
      </c>
      <c r="I274" s="41" t="str">
        <f>STOCK!K275</f>
        <v>-</v>
      </c>
      <c r="J274" s="41">
        <f>STOCK!L275</f>
        <v>0</v>
      </c>
      <c r="K274" s="41">
        <f>STOCK!M275</f>
        <v>12</v>
      </c>
      <c r="L274" s="41">
        <f>STOCK!N275</f>
        <v>0</v>
      </c>
      <c r="U274" s="41">
        <v>1</v>
      </c>
      <c r="V274" s="41">
        <f>STOCK!Q275</f>
        <v>0</v>
      </c>
      <c r="X274" s="41">
        <v>0</v>
      </c>
      <c r="Y274" s="41">
        <f t="shared" si="4"/>
        <v>0</v>
      </c>
      <c r="AG274" s="41" t="str">
        <f>STOCK!A275</f>
        <v>B0029</v>
      </c>
      <c r="AI274" s="41">
        <v>0</v>
      </c>
    </row>
    <row r="275" spans="1:35" x14ac:dyDescent="0.15">
      <c r="A275" s="41" t="str">
        <f>STOCK!C276</f>
        <v>PRODUCT</v>
      </c>
      <c r="B275" s="41" t="str">
        <f>STOCK!D276</f>
        <v>Blusas</v>
      </c>
      <c r="C275" s="41" t="str">
        <f>STOCK!E276</f>
        <v>SHEIN SXY Top corto con nudo con abertura de manga farol_M</v>
      </c>
      <c r="D275" s="41" t="str">
        <f>STOCK!F276</f>
        <v>Talla M</v>
      </c>
      <c r="E275" s="41" t="str">
        <f>STOCK!G276</f>
        <v>SHEIN</v>
      </c>
      <c r="F275" s="41">
        <f>STOCK!H276</f>
        <v>0</v>
      </c>
      <c r="G275" s="41">
        <f>STOCK!I276</f>
        <v>1</v>
      </c>
      <c r="H275" s="41" t="str">
        <f>STOCK!J276</f>
        <v>Pieza</v>
      </c>
      <c r="I275" s="41" t="str">
        <f>STOCK!K276</f>
        <v>-</v>
      </c>
      <c r="J275" s="41">
        <f>STOCK!L276</f>
        <v>0</v>
      </c>
      <c r="K275" s="41">
        <f>STOCK!M276</f>
        <v>9</v>
      </c>
      <c r="L275" s="41">
        <f>STOCK!N276</f>
        <v>0</v>
      </c>
      <c r="U275" s="41">
        <v>1</v>
      </c>
      <c r="V275" s="41">
        <f>STOCK!Q276</f>
        <v>0</v>
      </c>
      <c r="X275" s="41">
        <v>0</v>
      </c>
      <c r="Y275" s="41">
        <f t="shared" si="4"/>
        <v>0</v>
      </c>
      <c r="AG275" s="41" t="str">
        <f>STOCK!A276</f>
        <v>B0030</v>
      </c>
      <c r="AI275" s="41">
        <v>0</v>
      </c>
    </row>
    <row r="276" spans="1:35" x14ac:dyDescent="0.15">
      <c r="A276" s="41" t="str">
        <f>STOCK!C277</f>
        <v>PRODUCT</v>
      </c>
      <c r="B276" s="41" t="str">
        <f>STOCK!D277</f>
        <v>Blusas</v>
      </c>
      <c r="C276" s="41" t="str">
        <f>STOCK!E277</f>
        <v>Top de cuello cruzado con nudo lateral</v>
      </c>
      <c r="D276" s="41" t="str">
        <f>STOCK!F277</f>
        <v>Talla XS</v>
      </c>
      <c r="E276" s="41" t="str">
        <f>STOCK!G277</f>
        <v>SHEIN</v>
      </c>
      <c r="F276" s="41">
        <f>STOCK!H277</f>
        <v>0</v>
      </c>
      <c r="G276" s="41">
        <f>STOCK!I277</f>
        <v>1</v>
      </c>
      <c r="H276" s="41" t="str">
        <f>STOCK!J277</f>
        <v>Pieza</v>
      </c>
      <c r="I276" s="41" t="str">
        <f>STOCK!K277</f>
        <v>https://github.com/uberboutique/whataform-repo/raw/main/pictures/B0031.jpg</v>
      </c>
      <c r="J276" s="41">
        <f>STOCK!L277</f>
        <v>0</v>
      </c>
      <c r="K276" s="41">
        <f>STOCK!M277</f>
        <v>9</v>
      </c>
      <c r="L276" s="41">
        <f>STOCK!N277</f>
        <v>0</v>
      </c>
      <c r="U276" s="41">
        <v>1</v>
      </c>
      <c r="V276" s="41">
        <f>STOCK!Q277</f>
        <v>3</v>
      </c>
      <c r="X276" s="41">
        <v>0</v>
      </c>
      <c r="Y276" s="41">
        <f t="shared" si="4"/>
        <v>1</v>
      </c>
      <c r="AG276" s="41" t="str">
        <f>STOCK!A277</f>
        <v>B0031</v>
      </c>
      <c r="AI276" s="41">
        <v>0</v>
      </c>
    </row>
    <row r="277" spans="1:35" x14ac:dyDescent="0.15">
      <c r="A277" s="41" t="str">
        <f>STOCK!C278</f>
        <v>PRODUCT</v>
      </c>
      <c r="B277" s="41" t="str">
        <f>STOCK!D278</f>
        <v>Blusas</v>
      </c>
      <c r="C277" s="41" t="str">
        <f>STOCK!E278</f>
        <v>Top de cuello cruzado con nudo lateral</v>
      </c>
      <c r="D277" s="41" t="str">
        <f>STOCK!F278</f>
        <v>Talla S</v>
      </c>
      <c r="E277" s="41" t="str">
        <f>STOCK!G278</f>
        <v>SHEIN</v>
      </c>
      <c r="F277" s="41">
        <f>STOCK!H278</f>
        <v>0</v>
      </c>
      <c r="G277" s="41">
        <f>STOCK!I278</f>
        <v>1</v>
      </c>
      <c r="H277" s="41" t="str">
        <f>STOCK!J278</f>
        <v>Pieza</v>
      </c>
      <c r="I277" s="41" t="str">
        <f>STOCK!K278</f>
        <v>https://github.com/uberboutique/whataform-repo/raw/main/pictures/B0032.jpg</v>
      </c>
      <c r="J277" s="41">
        <f>STOCK!L278</f>
        <v>0</v>
      </c>
      <c r="K277" s="41">
        <f>STOCK!M278</f>
        <v>9</v>
      </c>
      <c r="L277" s="41">
        <f>STOCK!N278</f>
        <v>0</v>
      </c>
      <c r="U277" s="41">
        <v>1</v>
      </c>
      <c r="V277" s="41">
        <f>STOCK!Q278</f>
        <v>2</v>
      </c>
      <c r="X277" s="41">
        <v>0</v>
      </c>
      <c r="Y277" s="41">
        <f t="shared" si="4"/>
        <v>1</v>
      </c>
      <c r="AG277" s="41" t="str">
        <f>STOCK!A278</f>
        <v>B0032</v>
      </c>
      <c r="AI277" s="41">
        <v>0</v>
      </c>
    </row>
    <row r="278" spans="1:35" x14ac:dyDescent="0.15">
      <c r="A278" s="41" t="str">
        <f>STOCK!C279</f>
        <v>PRODUCT</v>
      </c>
      <c r="B278" s="41" t="str">
        <f>STOCK!D279</f>
        <v>Blusas</v>
      </c>
      <c r="C278" s="41" t="str">
        <f>STOCK!E279</f>
        <v>Top de cuello cruzado con nudo lateral</v>
      </c>
      <c r="D278" s="41" t="str">
        <f>STOCK!F279</f>
        <v>Talla M</v>
      </c>
      <c r="E278" s="41" t="str">
        <f>STOCK!G279</f>
        <v>SHEIN</v>
      </c>
      <c r="F278" s="41">
        <f>STOCK!H279</f>
        <v>0</v>
      </c>
      <c r="G278" s="41">
        <f>STOCK!I279</f>
        <v>1</v>
      </c>
      <c r="H278" s="41" t="str">
        <f>STOCK!J279</f>
        <v>Pieza</v>
      </c>
      <c r="I278" s="41" t="str">
        <f>STOCK!K279</f>
        <v>https://github.com/uberboutique/whataform-repo/raw/main/pictures/B0033.jpg</v>
      </c>
      <c r="J278" s="41">
        <f>STOCK!L279</f>
        <v>0</v>
      </c>
      <c r="K278" s="41">
        <f>STOCK!M279</f>
        <v>9</v>
      </c>
      <c r="L278" s="41">
        <f>STOCK!N279</f>
        <v>0</v>
      </c>
      <c r="U278" s="41">
        <v>1</v>
      </c>
      <c r="V278" s="41">
        <f>STOCK!Q279</f>
        <v>3</v>
      </c>
      <c r="X278" s="41">
        <v>0</v>
      </c>
      <c r="Y278" s="41">
        <f t="shared" si="4"/>
        <v>1</v>
      </c>
      <c r="AG278" s="41" t="str">
        <f>STOCK!A279</f>
        <v>B0033</v>
      </c>
      <c r="AI278" s="41">
        <v>0</v>
      </c>
    </row>
    <row r="279" spans="1:35" x14ac:dyDescent="0.15">
      <c r="A279" s="41" t="str">
        <f>STOCK!C280</f>
        <v>PRODUCT</v>
      </c>
      <c r="B279" s="41" t="str">
        <f>STOCK!D280</f>
        <v>Blusas</v>
      </c>
      <c r="C279" s="41" t="str">
        <f>STOCK!E280</f>
        <v>Top de cuello cuadrado con puntada</v>
      </c>
      <c r="D279" s="41" t="str">
        <f>STOCK!F280</f>
        <v>Talla XS</v>
      </c>
      <c r="E279" s="41" t="str">
        <f>STOCK!G280</f>
        <v>SHEIN</v>
      </c>
      <c r="F279" s="41">
        <f>STOCK!H280</f>
        <v>0</v>
      </c>
      <c r="G279" s="41">
        <f>STOCK!I280</f>
        <v>1</v>
      </c>
      <c r="H279" s="41" t="str">
        <f>STOCK!J280</f>
        <v>Pieza</v>
      </c>
      <c r="I279" s="41" t="str">
        <f>STOCK!K280</f>
        <v>https://github.com/uberboutique/whataform-repo/raw/main/pictures/B0034.jpg</v>
      </c>
      <c r="J279" s="41">
        <f>STOCK!L280</f>
        <v>0</v>
      </c>
      <c r="K279" s="41">
        <f>STOCK!M280</f>
        <v>9</v>
      </c>
      <c r="L279" s="41">
        <f>STOCK!N280</f>
        <v>0</v>
      </c>
      <c r="U279" s="41">
        <v>1</v>
      </c>
      <c r="V279" s="41">
        <f>STOCK!Q280</f>
        <v>2</v>
      </c>
      <c r="X279" s="41">
        <v>0</v>
      </c>
      <c r="Y279" s="41">
        <f t="shared" si="4"/>
        <v>1</v>
      </c>
      <c r="AG279" s="41" t="str">
        <f>STOCK!A280</f>
        <v>B0034</v>
      </c>
      <c r="AI279" s="41">
        <v>0</v>
      </c>
    </row>
    <row r="280" spans="1:35" x14ac:dyDescent="0.15">
      <c r="A280" s="41" t="str">
        <f>STOCK!C281</f>
        <v>PRODUCT</v>
      </c>
      <c r="B280" s="41" t="str">
        <f>STOCK!D281</f>
        <v>Blusas</v>
      </c>
      <c r="C280" s="41" t="str">
        <f>STOCK!E281</f>
        <v>Top de cuello cuadrado con puntada</v>
      </c>
      <c r="D280" s="41" t="str">
        <f>STOCK!F281</f>
        <v>Talla S</v>
      </c>
      <c r="E280" s="41" t="str">
        <f>STOCK!G281</f>
        <v>SHEIN</v>
      </c>
      <c r="F280" s="41">
        <f>STOCK!H281</f>
        <v>0</v>
      </c>
      <c r="G280" s="41">
        <f>STOCK!I281</f>
        <v>1</v>
      </c>
      <c r="H280" s="41" t="str">
        <f>STOCK!J281</f>
        <v>Pieza</v>
      </c>
      <c r="I280" s="41" t="str">
        <f>STOCK!K281</f>
        <v>https://github.com/uberboutique/whataform-repo/raw/main/pictures/B0035.jpg</v>
      </c>
      <c r="J280" s="41">
        <f>STOCK!L281</f>
        <v>0</v>
      </c>
      <c r="K280" s="41">
        <f>STOCK!M281</f>
        <v>9</v>
      </c>
      <c r="L280" s="41">
        <f>STOCK!N281</f>
        <v>0</v>
      </c>
      <c r="U280" s="41">
        <v>1</v>
      </c>
      <c r="V280" s="41">
        <f>STOCK!Q281</f>
        <v>3</v>
      </c>
      <c r="X280" s="41">
        <v>0</v>
      </c>
      <c r="Y280" s="41">
        <f t="shared" si="4"/>
        <v>1</v>
      </c>
      <c r="AG280" s="41" t="str">
        <f>STOCK!A281</f>
        <v>B0035</v>
      </c>
      <c r="AI280" s="41">
        <v>0</v>
      </c>
    </row>
    <row r="281" spans="1:35" x14ac:dyDescent="0.15">
      <c r="A281" s="41" t="str">
        <f>STOCK!C282</f>
        <v>PRODUCT</v>
      </c>
      <c r="B281" s="41" t="str">
        <f>STOCK!D282</f>
        <v>Blusas</v>
      </c>
      <c r="C281" s="41" t="str">
        <f>STOCK!E282</f>
        <v>Top de cuello cuadrado con puntada</v>
      </c>
      <c r="D281" s="41" t="str">
        <f>STOCK!F282</f>
        <v>Talla M</v>
      </c>
      <c r="E281" s="41" t="str">
        <f>STOCK!G282</f>
        <v>SHEIN</v>
      </c>
      <c r="F281" s="41">
        <f>STOCK!H282</f>
        <v>0</v>
      </c>
      <c r="G281" s="41">
        <f>STOCK!I282</f>
        <v>1</v>
      </c>
      <c r="H281" s="41" t="str">
        <f>STOCK!J282</f>
        <v>Pieza</v>
      </c>
      <c r="I281" s="41" t="str">
        <f>STOCK!K282</f>
        <v>https://github.com/uberboutique/whataform-repo/raw/main/pictures/B0036.jpg</v>
      </c>
      <c r="J281" s="41">
        <f>STOCK!L282</f>
        <v>0</v>
      </c>
      <c r="K281" s="41">
        <f>STOCK!M282</f>
        <v>9</v>
      </c>
      <c r="L281" s="41">
        <f>STOCK!N282</f>
        <v>0</v>
      </c>
      <c r="U281" s="41">
        <v>1</v>
      </c>
      <c r="V281" s="41">
        <f>STOCK!Q282</f>
        <v>1</v>
      </c>
      <c r="X281" s="41">
        <v>0</v>
      </c>
      <c r="Y281" s="41">
        <f t="shared" si="4"/>
        <v>1</v>
      </c>
      <c r="AG281" s="41" t="str">
        <f>STOCK!A282</f>
        <v>B0036</v>
      </c>
      <c r="AI281" s="41">
        <v>0</v>
      </c>
    </row>
    <row r="282" spans="1:35" x14ac:dyDescent="0.15">
      <c r="A282" s="41" t="str">
        <f>STOCK!C283</f>
        <v>PRODUCT</v>
      </c>
      <c r="B282" s="41" t="str">
        <f>STOCK!D283</f>
        <v>Vestidos</v>
      </c>
      <c r="C282" s="41" t="str">
        <f>STOCK!E283</f>
        <v>Vestido con estampado floral pecho con fruncido</v>
      </c>
      <c r="D282" s="41" t="str">
        <f>STOCK!F283</f>
        <v>Talla XS</v>
      </c>
      <c r="E282" s="41" t="str">
        <f>STOCK!G283</f>
        <v>SHEIN</v>
      </c>
      <c r="F282" s="41">
        <f>STOCK!H283</f>
        <v>0</v>
      </c>
      <c r="G282" s="41">
        <f>STOCK!I283</f>
        <v>1</v>
      </c>
      <c r="H282" s="41" t="str">
        <f>STOCK!J283</f>
        <v>Pieza</v>
      </c>
      <c r="I282" s="41" t="str">
        <f>STOCK!K283</f>
        <v>https://github.com/uberboutique/whataform-repo/raw/main/pictures/V0089.jpg</v>
      </c>
      <c r="J282" s="41">
        <f>STOCK!L283</f>
        <v>0</v>
      </c>
      <c r="K282" s="41">
        <f>STOCK!M283</f>
        <v>20</v>
      </c>
      <c r="L282" s="41">
        <f>STOCK!N283</f>
        <v>0</v>
      </c>
      <c r="U282" s="41">
        <v>1</v>
      </c>
      <c r="V282" s="41">
        <f>STOCK!Q283</f>
        <v>2</v>
      </c>
      <c r="X282" s="41">
        <v>0</v>
      </c>
      <c r="Y282" s="41">
        <f t="shared" si="4"/>
        <v>1</v>
      </c>
      <c r="AG282" s="41" t="str">
        <f>STOCK!A283</f>
        <v>V0089</v>
      </c>
      <c r="AI282" s="41">
        <v>0</v>
      </c>
    </row>
    <row r="283" spans="1:35" x14ac:dyDescent="0.15">
      <c r="A283" s="41" t="str">
        <f>STOCK!C284</f>
        <v>PRODUCT</v>
      </c>
      <c r="B283" s="41" t="str">
        <f>STOCK!D284</f>
        <v>Vestidos</v>
      </c>
      <c r="C283" s="41" t="str">
        <f>STOCK!E284</f>
        <v>Vestido con estampado floral pecho con fruncido</v>
      </c>
      <c r="D283" s="41" t="str">
        <f>STOCK!F284</f>
        <v>Talla S</v>
      </c>
      <c r="E283" s="41" t="str">
        <f>STOCK!G284</f>
        <v>SHEIN</v>
      </c>
      <c r="F283" s="41">
        <f>STOCK!H284</f>
        <v>0</v>
      </c>
      <c r="G283" s="41">
        <f>STOCK!I284</f>
        <v>1</v>
      </c>
      <c r="H283" s="41" t="str">
        <f>STOCK!J284</f>
        <v>Pieza</v>
      </c>
      <c r="I283" s="41" t="str">
        <f>STOCK!K284</f>
        <v>https://github.com/uberboutique/whataform-repo/raw/main/pictures/V0090.jpg</v>
      </c>
      <c r="J283" s="41">
        <f>STOCK!L284</f>
        <v>0</v>
      </c>
      <c r="K283" s="41">
        <f>STOCK!M284</f>
        <v>20</v>
      </c>
      <c r="L283" s="41">
        <f>STOCK!N284</f>
        <v>0</v>
      </c>
      <c r="U283" s="41">
        <v>1</v>
      </c>
      <c r="V283" s="41">
        <f>STOCK!Q284</f>
        <v>3</v>
      </c>
      <c r="X283" s="41">
        <v>0</v>
      </c>
      <c r="Y283" s="41">
        <f t="shared" si="4"/>
        <v>1</v>
      </c>
      <c r="AG283" s="41" t="str">
        <f>STOCK!A284</f>
        <v>V0090</v>
      </c>
      <c r="AI283" s="41">
        <v>0</v>
      </c>
    </row>
    <row r="284" spans="1:35" x14ac:dyDescent="0.15">
      <c r="A284" s="41" t="str">
        <f>STOCK!C285</f>
        <v>PRODUCT</v>
      </c>
      <c r="B284" s="41" t="str">
        <f>STOCK!D285</f>
        <v>Vestidos</v>
      </c>
      <c r="C284" s="41" t="str">
        <f>STOCK!E285</f>
        <v>Vestido con estampado floral pecho con fruncido</v>
      </c>
      <c r="D284" s="41" t="str">
        <f>STOCK!F285</f>
        <v>Talla M</v>
      </c>
      <c r="E284" s="41" t="str">
        <f>STOCK!G285</f>
        <v>SHEIN</v>
      </c>
      <c r="F284" s="41">
        <f>STOCK!H285</f>
        <v>0</v>
      </c>
      <c r="G284" s="41">
        <f>STOCK!I285</f>
        <v>1</v>
      </c>
      <c r="H284" s="41" t="str">
        <f>STOCK!J285</f>
        <v>Pieza</v>
      </c>
      <c r="I284" s="41" t="str">
        <f>STOCK!K285</f>
        <v>https://github.com/uberboutique/whataform-repo/raw/main/pictures/V0091.jpg</v>
      </c>
      <c r="J284" s="41">
        <f>STOCK!L285</f>
        <v>0</v>
      </c>
      <c r="K284" s="41">
        <f>STOCK!M285</f>
        <v>20</v>
      </c>
      <c r="L284" s="41">
        <f>STOCK!N285</f>
        <v>0</v>
      </c>
      <c r="U284" s="41">
        <v>1</v>
      </c>
      <c r="V284" s="41">
        <f>STOCK!Q285</f>
        <v>3</v>
      </c>
      <c r="X284" s="41">
        <v>0</v>
      </c>
      <c r="Y284" s="41">
        <f t="shared" si="4"/>
        <v>1</v>
      </c>
      <c r="AG284" s="41" t="str">
        <f>STOCK!A285</f>
        <v>V0091</v>
      </c>
      <c r="AI284" s="41">
        <v>0</v>
      </c>
    </row>
    <row r="285" spans="1:35" x14ac:dyDescent="0.15">
      <c r="A285" s="41" t="str">
        <f>STOCK!C286</f>
        <v>PRODUCT</v>
      </c>
      <c r="B285" s="41" t="str">
        <f>STOCK!D286</f>
        <v>Vestidos</v>
      </c>
      <c r="C285" s="41" t="str">
        <f>STOCK!E286</f>
        <v>SHEIN Vestido con estampado floral pecho con fruncido con nudo delantero bajo con fruncido_L</v>
      </c>
      <c r="D285" s="41" t="str">
        <f>STOCK!F286</f>
        <v>Talla L</v>
      </c>
      <c r="E285" s="41" t="str">
        <f>STOCK!G286</f>
        <v>SHEIN</v>
      </c>
      <c r="F285" s="41">
        <f>STOCK!H286</f>
        <v>0</v>
      </c>
      <c r="G285" s="41">
        <f>STOCK!I286</f>
        <v>1</v>
      </c>
      <c r="H285" s="41" t="str">
        <f>STOCK!J286</f>
        <v>Pieza</v>
      </c>
      <c r="I285" s="41" t="str">
        <f>STOCK!K286</f>
        <v>-</v>
      </c>
      <c r="J285" s="41">
        <f>STOCK!L286</f>
        <v>0</v>
      </c>
      <c r="K285" s="41">
        <f>STOCK!M286</f>
        <v>20</v>
      </c>
      <c r="L285" s="41">
        <f>STOCK!N286</f>
        <v>0</v>
      </c>
      <c r="U285" s="41">
        <v>1</v>
      </c>
      <c r="V285" s="41">
        <f>STOCK!Q286</f>
        <v>0</v>
      </c>
      <c r="X285" s="41">
        <v>0</v>
      </c>
      <c r="Y285" s="41">
        <f t="shared" si="4"/>
        <v>0</v>
      </c>
      <c r="AG285" s="41" t="str">
        <f>STOCK!A286</f>
        <v>V0092</v>
      </c>
      <c r="AI285" s="41">
        <v>0</v>
      </c>
    </row>
    <row r="286" spans="1:35" x14ac:dyDescent="0.15">
      <c r="A286" s="41" t="str">
        <f>STOCK!C287</f>
        <v>PRODUCT</v>
      </c>
      <c r="B286" s="41" t="str">
        <f>STOCK!D287</f>
        <v>Blusas</v>
      </c>
      <c r="C286" s="41" t="str">
        <f>STOCK!E287</f>
        <v>Camiseta corta de cuadros</v>
      </c>
      <c r="D286" s="41" t="str">
        <f>STOCK!F287</f>
        <v>Talla S</v>
      </c>
      <c r="E286" s="41" t="str">
        <f>STOCK!G287</f>
        <v>SHEIN</v>
      </c>
      <c r="F286" s="41">
        <f>STOCK!H287</f>
        <v>0</v>
      </c>
      <c r="G286" s="41">
        <f>STOCK!I287</f>
        <v>1</v>
      </c>
      <c r="H286" s="41" t="str">
        <f>STOCK!J287</f>
        <v>Pieza</v>
      </c>
      <c r="I286" s="41" t="str">
        <f>STOCK!K287</f>
        <v>https://github.com/uberboutique/whataform-repo/raw/main/pictures/B0037.jpg</v>
      </c>
      <c r="J286" s="41">
        <f>STOCK!L287</f>
        <v>0</v>
      </c>
      <c r="K286" s="41">
        <f>STOCK!M287</f>
        <v>9</v>
      </c>
      <c r="L286" s="41">
        <f>STOCK!N287</f>
        <v>0</v>
      </c>
      <c r="U286" s="41">
        <v>1</v>
      </c>
      <c r="V286" s="41">
        <f>STOCK!Q287</f>
        <v>4</v>
      </c>
      <c r="X286" s="41">
        <v>0</v>
      </c>
      <c r="Y286" s="41">
        <f t="shared" si="4"/>
        <v>1</v>
      </c>
      <c r="AG286" s="41" t="str">
        <f>STOCK!A287</f>
        <v>B0037</v>
      </c>
      <c r="AI286" s="41">
        <v>0</v>
      </c>
    </row>
    <row r="287" spans="1:35" x14ac:dyDescent="0.15">
      <c r="A287" s="41" t="str">
        <f>STOCK!C288</f>
        <v>PRODUCT</v>
      </c>
      <c r="B287" s="41" t="str">
        <f>STOCK!D288</f>
        <v>Vestidos</v>
      </c>
      <c r="C287" s="41" t="str">
        <f>STOCK!E288</f>
        <v>SHEIN Vestido fruncido de cuello con cordón de manga con volante de lunares_XS</v>
      </c>
      <c r="D287" s="41" t="str">
        <f>STOCK!F288</f>
        <v>Talla L</v>
      </c>
      <c r="E287" s="41" t="str">
        <f>STOCK!G288</f>
        <v>SHEIN</v>
      </c>
      <c r="F287" s="41">
        <f>STOCK!H288</f>
        <v>0</v>
      </c>
      <c r="G287" s="41">
        <f>STOCK!I288</f>
        <v>1</v>
      </c>
      <c r="H287" s="41" t="str">
        <f>STOCK!J288</f>
        <v>Pieza</v>
      </c>
      <c r="I287" s="41" t="str">
        <f>STOCK!K288</f>
        <v>-</v>
      </c>
      <c r="J287" s="41">
        <f>STOCK!L288</f>
        <v>0</v>
      </c>
      <c r="K287" s="41">
        <f>STOCK!M288</f>
        <v>20</v>
      </c>
      <c r="L287" s="41">
        <f>STOCK!N288</f>
        <v>0</v>
      </c>
      <c r="U287" s="41">
        <v>1</v>
      </c>
      <c r="V287" s="41">
        <f>STOCK!Q288</f>
        <v>0</v>
      </c>
      <c r="X287" s="41">
        <v>0</v>
      </c>
      <c r="Y287" s="41">
        <f t="shared" si="4"/>
        <v>0</v>
      </c>
      <c r="AG287" s="41" t="str">
        <f>STOCK!A288</f>
        <v>V0093</v>
      </c>
      <c r="AI287" s="41">
        <v>0</v>
      </c>
    </row>
    <row r="288" spans="1:35" x14ac:dyDescent="0.15">
      <c r="A288" s="41" t="str">
        <f>STOCK!C289</f>
        <v>PRODUCT</v>
      </c>
      <c r="B288" s="41" t="str">
        <f>STOCK!D289</f>
        <v>Vestidos</v>
      </c>
      <c r="C288" s="41" t="str">
        <f>STOCK!E289</f>
        <v>SHEIN Vestido fruncido de cuello con cordón de manga con volante de lunares_M</v>
      </c>
      <c r="D288" s="41" t="str">
        <f>STOCK!F289</f>
        <v>Talla L</v>
      </c>
      <c r="E288" s="41" t="str">
        <f>STOCK!G289</f>
        <v>SHEIN</v>
      </c>
      <c r="F288" s="41">
        <f>STOCK!H289</f>
        <v>0</v>
      </c>
      <c r="G288" s="41">
        <f>STOCK!I289</f>
        <v>1</v>
      </c>
      <c r="H288" s="41" t="str">
        <f>STOCK!J289</f>
        <v>Pieza</v>
      </c>
      <c r="I288" s="41" t="str">
        <f>STOCK!K289</f>
        <v>-</v>
      </c>
      <c r="J288" s="41">
        <f>STOCK!L289</f>
        <v>0</v>
      </c>
      <c r="K288" s="41">
        <f>STOCK!M289</f>
        <v>20</v>
      </c>
      <c r="L288" s="41">
        <f>STOCK!N289</f>
        <v>0</v>
      </c>
      <c r="U288" s="41">
        <v>1</v>
      </c>
      <c r="V288" s="41">
        <f>STOCK!Q289</f>
        <v>0</v>
      </c>
      <c r="X288" s="41">
        <v>0</v>
      </c>
      <c r="Y288" s="41">
        <f t="shared" si="4"/>
        <v>0</v>
      </c>
      <c r="AG288" s="41" t="str">
        <f>STOCK!A289</f>
        <v>V0094</v>
      </c>
      <c r="AI288" s="41">
        <v>0</v>
      </c>
    </row>
    <row r="289" spans="1:35" x14ac:dyDescent="0.15">
      <c r="A289" s="41" t="str">
        <f>STOCK!C290</f>
        <v>PRODUCT</v>
      </c>
      <c r="B289" s="41" t="str">
        <f>STOCK!D290</f>
        <v>Blusas</v>
      </c>
      <c r="C289" s="41" t="str">
        <f>STOCK!E290</f>
        <v>Camiseta corta de manga farol</v>
      </c>
      <c r="D289" s="41" t="str">
        <f>STOCK!F290</f>
        <v>Talla S</v>
      </c>
      <c r="E289" s="41" t="str">
        <f>STOCK!G290</f>
        <v>SHEIN</v>
      </c>
      <c r="F289" s="41">
        <f>STOCK!H290</f>
        <v>0</v>
      </c>
      <c r="G289" s="41">
        <f>STOCK!I290</f>
        <v>1</v>
      </c>
      <c r="H289" s="41" t="str">
        <f>STOCK!J290</f>
        <v>Pieza</v>
      </c>
      <c r="I289" s="41" t="str">
        <f>STOCK!K290</f>
        <v>https://github.com/uberboutique/whataform-repo/raw/main/pictures/B0038.jpg</v>
      </c>
      <c r="J289" s="41">
        <f>STOCK!L290</f>
        <v>0</v>
      </c>
      <c r="K289" s="41">
        <f>STOCK!M290</f>
        <v>9</v>
      </c>
      <c r="L289" s="41">
        <f>STOCK!N290</f>
        <v>0</v>
      </c>
      <c r="U289" s="41">
        <v>1</v>
      </c>
      <c r="V289" s="41">
        <f>STOCK!Q290</f>
        <v>1</v>
      </c>
      <c r="X289" s="41">
        <v>0</v>
      </c>
      <c r="Y289" s="41">
        <f t="shared" si="4"/>
        <v>1</v>
      </c>
      <c r="AG289" s="41" t="str">
        <f>STOCK!A290</f>
        <v>B0038</v>
      </c>
      <c r="AI289" s="41">
        <v>0</v>
      </c>
    </row>
    <row r="290" spans="1:35" x14ac:dyDescent="0.15">
      <c r="A290" s="41" t="str">
        <f>STOCK!C291</f>
        <v>PRODUCT</v>
      </c>
      <c r="B290" s="41" t="str">
        <f>STOCK!D291</f>
        <v>Blusas</v>
      </c>
      <c r="C290" s="41" t="str">
        <f>STOCK!E291</f>
        <v>Camiseta corta de manga farol</v>
      </c>
      <c r="D290" s="41" t="str">
        <f>STOCK!F291</f>
        <v>Talla XS</v>
      </c>
      <c r="E290" s="41" t="str">
        <f>STOCK!G291</f>
        <v>SHEIN</v>
      </c>
      <c r="F290" s="41">
        <f>STOCK!H291</f>
        <v>0</v>
      </c>
      <c r="G290" s="41">
        <f>STOCK!I291</f>
        <v>1</v>
      </c>
      <c r="H290" s="41" t="str">
        <f>STOCK!J291</f>
        <v>Pieza</v>
      </c>
      <c r="I290" s="41" t="str">
        <f>STOCK!K291</f>
        <v>https://github.com/uberboutique/whataform-repo/raw/main/pictures/B0039.jpg</v>
      </c>
      <c r="J290" s="41">
        <f>STOCK!L291</f>
        <v>0</v>
      </c>
      <c r="K290" s="41">
        <f>STOCK!M291</f>
        <v>9</v>
      </c>
      <c r="L290" s="41">
        <f>STOCK!N291</f>
        <v>0</v>
      </c>
      <c r="U290" s="41">
        <v>1</v>
      </c>
      <c r="V290" s="41">
        <f>STOCK!Q291</f>
        <v>1</v>
      </c>
      <c r="X290" s="41">
        <v>0</v>
      </c>
      <c r="Y290" s="41">
        <f t="shared" si="4"/>
        <v>1</v>
      </c>
      <c r="AG290" s="41" t="str">
        <f>STOCK!A291</f>
        <v>B0039</v>
      </c>
      <c r="AI290" s="41">
        <v>0</v>
      </c>
    </row>
    <row r="291" spans="1:35" x14ac:dyDescent="0.15">
      <c r="A291" s="41" t="str">
        <f>STOCK!C292</f>
        <v>PRODUCT</v>
      </c>
      <c r="B291" s="41" t="str">
        <f>STOCK!D292</f>
        <v>Accesorios</v>
      </c>
      <c r="C291" s="41" t="str">
        <f>STOCK!E292</f>
        <v>Cinturón trenzado con hebilla redonda</v>
      </c>
      <c r="D291" s="41">
        <f>STOCK!F292</f>
        <v>0</v>
      </c>
      <c r="E291" s="41" t="str">
        <f>STOCK!G292</f>
        <v>SHEIN</v>
      </c>
      <c r="F291" s="41">
        <f>STOCK!H292</f>
        <v>0</v>
      </c>
      <c r="G291" s="41">
        <f>STOCK!I292</f>
        <v>1</v>
      </c>
      <c r="H291" s="41" t="str">
        <f>STOCK!J292</f>
        <v>Pieza</v>
      </c>
      <c r="I291" s="41" t="str">
        <f>STOCK!K292</f>
        <v>https://github.com/uberboutique/whataform-repo/raw/main/pictures/A0012.jpg</v>
      </c>
      <c r="J291" s="41">
        <f>STOCK!L292</f>
        <v>0</v>
      </c>
      <c r="K291" s="41">
        <f>STOCK!M292</f>
        <v>10</v>
      </c>
      <c r="L291" s="41">
        <f>STOCK!N292</f>
        <v>0</v>
      </c>
      <c r="U291" s="41">
        <v>1</v>
      </c>
      <c r="V291" s="41">
        <f>STOCK!Q292</f>
        <v>3</v>
      </c>
      <c r="X291" s="41">
        <v>0</v>
      </c>
      <c r="Y291" s="41">
        <f t="shared" si="4"/>
        <v>1</v>
      </c>
      <c r="AG291" s="41" t="str">
        <f>STOCK!A292</f>
        <v>A0012</v>
      </c>
      <c r="AI291" s="41">
        <v>0</v>
      </c>
    </row>
    <row r="292" spans="1:35" x14ac:dyDescent="0.15">
      <c r="A292" s="41" t="str">
        <f>STOCK!C293</f>
        <v>PRODUCT</v>
      </c>
      <c r="B292" s="41" t="str">
        <f>STOCK!D293</f>
        <v>Vestidos</v>
      </c>
      <c r="C292" s="41" t="str">
        <f>STOCK!E293</f>
        <v xml:space="preserve">Vestido pecho con fruncido </v>
      </c>
      <c r="D292" s="41" t="str">
        <f>STOCK!F293</f>
        <v>Talla XS</v>
      </c>
      <c r="E292" s="41" t="str">
        <f>STOCK!G293</f>
        <v>SHEIN</v>
      </c>
      <c r="F292" s="41">
        <f>STOCK!H293</f>
        <v>0</v>
      </c>
      <c r="G292" s="41">
        <f>STOCK!I293</f>
        <v>1</v>
      </c>
      <c r="H292" s="41" t="str">
        <f>STOCK!J293</f>
        <v>Pieza</v>
      </c>
      <c r="I292" s="41" t="str">
        <f>STOCK!K293</f>
        <v>https://github.com/uberboutique/whataform-repo/raw/main/pictures/V0095.jpg</v>
      </c>
      <c r="J292" s="41">
        <f>STOCK!L293</f>
        <v>0</v>
      </c>
      <c r="K292" s="41">
        <f>STOCK!M293</f>
        <v>20</v>
      </c>
      <c r="L292" s="41">
        <f>STOCK!N293</f>
        <v>0</v>
      </c>
      <c r="U292" s="41">
        <v>1</v>
      </c>
      <c r="V292" s="41">
        <f>STOCK!Q293</f>
        <v>2</v>
      </c>
      <c r="X292" s="41">
        <v>0</v>
      </c>
      <c r="Y292" s="41">
        <f t="shared" si="4"/>
        <v>1</v>
      </c>
      <c r="AG292" s="41" t="str">
        <f>STOCK!A293</f>
        <v>V0095</v>
      </c>
      <c r="AI292" s="41">
        <v>0</v>
      </c>
    </row>
    <row r="293" spans="1:35" x14ac:dyDescent="0.15">
      <c r="A293" s="41" t="str">
        <f>STOCK!C294</f>
        <v>PRODUCT</v>
      </c>
      <c r="B293" s="41" t="str">
        <f>STOCK!D294</f>
        <v>Vestidos</v>
      </c>
      <c r="C293" s="41" t="str">
        <f>STOCK!E294</f>
        <v>Vestido pecho con fruncido cruzado cintura con estampado floral_S</v>
      </c>
      <c r="D293" s="41" t="str">
        <f>STOCK!F294</f>
        <v>Talla L</v>
      </c>
      <c r="E293" s="41" t="str">
        <f>STOCK!G294</f>
        <v>SHEIN</v>
      </c>
      <c r="F293" s="41">
        <f>STOCK!H294</f>
        <v>0</v>
      </c>
      <c r="G293" s="41">
        <f>STOCK!I294</f>
        <v>1</v>
      </c>
      <c r="H293" s="41" t="str">
        <f>STOCK!J294</f>
        <v>Pieza</v>
      </c>
      <c r="I293" s="41" t="str">
        <f>STOCK!K294</f>
        <v>-</v>
      </c>
      <c r="J293" s="41">
        <f>STOCK!L294</f>
        <v>0</v>
      </c>
      <c r="K293" s="41">
        <f>STOCK!M294</f>
        <v>20</v>
      </c>
      <c r="L293" s="41">
        <f>STOCK!N294</f>
        <v>0</v>
      </c>
      <c r="U293" s="41">
        <v>1</v>
      </c>
      <c r="V293" s="41">
        <f>STOCK!Q294</f>
        <v>0</v>
      </c>
      <c r="X293" s="41">
        <v>0</v>
      </c>
      <c r="Y293" s="41">
        <f t="shared" si="4"/>
        <v>0</v>
      </c>
      <c r="AG293" s="41" t="str">
        <f>STOCK!A294</f>
        <v>V0096</v>
      </c>
      <c r="AI293" s="41">
        <v>0</v>
      </c>
    </row>
    <row r="294" spans="1:35" x14ac:dyDescent="0.15">
      <c r="A294" s="41" t="str">
        <f>STOCK!C295</f>
        <v>PRODUCT</v>
      </c>
      <c r="B294" s="41" t="str">
        <f>STOCK!D295</f>
        <v>Vestidos</v>
      </c>
      <c r="C294" s="41" t="str">
        <f>STOCK!E295</f>
        <v>Vestido pecho con fruncido cruzado cintura con estampado floral_M</v>
      </c>
      <c r="D294" s="41" t="str">
        <f>STOCK!F295</f>
        <v>Talla L</v>
      </c>
      <c r="E294" s="41" t="str">
        <f>STOCK!G295</f>
        <v>SHEIN</v>
      </c>
      <c r="F294" s="41">
        <f>STOCK!H295</f>
        <v>0</v>
      </c>
      <c r="G294" s="41">
        <f>STOCK!I295</f>
        <v>1</v>
      </c>
      <c r="H294" s="41" t="str">
        <f>STOCK!J295</f>
        <v>Pieza</v>
      </c>
      <c r="I294" s="41" t="str">
        <f>STOCK!K295</f>
        <v>-</v>
      </c>
      <c r="J294" s="41">
        <f>STOCK!L295</f>
        <v>0</v>
      </c>
      <c r="K294" s="41">
        <f>STOCK!M295</f>
        <v>20</v>
      </c>
      <c r="L294" s="41">
        <f>STOCK!N295</f>
        <v>0</v>
      </c>
      <c r="U294" s="41">
        <v>1</v>
      </c>
      <c r="V294" s="41">
        <f>STOCK!Q295</f>
        <v>0</v>
      </c>
      <c r="X294" s="41">
        <v>0</v>
      </c>
      <c r="Y294" s="41">
        <f t="shared" si="4"/>
        <v>0</v>
      </c>
      <c r="AG294" s="41" t="str">
        <f>STOCK!A295</f>
        <v>V0097</v>
      </c>
      <c r="AI294" s="41">
        <v>0</v>
      </c>
    </row>
    <row r="295" spans="1:35" x14ac:dyDescent="0.15">
      <c r="A295" s="41" t="str">
        <f>STOCK!C296</f>
        <v>PRODUCT</v>
      </c>
      <c r="B295" s="41" t="str">
        <f>STOCK!D296</f>
        <v>Vestidos</v>
      </c>
      <c r="C295" s="41" t="str">
        <f>STOCK!E296</f>
        <v>Vestido pecho con fruncido cruzado cintura con estampado floral_L</v>
      </c>
      <c r="D295" s="41" t="str">
        <f>STOCK!F296</f>
        <v>Talla L</v>
      </c>
      <c r="E295" s="41" t="str">
        <f>STOCK!G296</f>
        <v>SHEIN</v>
      </c>
      <c r="F295" s="41">
        <f>STOCK!H296</f>
        <v>0</v>
      </c>
      <c r="G295" s="41">
        <f>STOCK!I296</f>
        <v>1</v>
      </c>
      <c r="H295" s="41" t="str">
        <f>STOCK!J296</f>
        <v>Pieza</v>
      </c>
      <c r="I295" s="41" t="str">
        <f>STOCK!K296</f>
        <v>https://github.com/uberboutique/whataform-repo/raw/main/pictures/V0098.jpg</v>
      </c>
      <c r="J295" s="41">
        <f>STOCK!L296</f>
        <v>0</v>
      </c>
      <c r="K295" s="41">
        <f>STOCK!M296</f>
        <v>20</v>
      </c>
      <c r="L295" s="41">
        <f>STOCK!N296</f>
        <v>0</v>
      </c>
      <c r="U295" s="41">
        <v>1</v>
      </c>
      <c r="V295" s="41">
        <f>STOCK!Q296</f>
        <v>0</v>
      </c>
      <c r="X295" s="41">
        <v>0</v>
      </c>
      <c r="Y295" s="41">
        <f t="shared" si="4"/>
        <v>0</v>
      </c>
      <c r="AG295" s="41" t="str">
        <f>STOCK!A296</f>
        <v>V0098</v>
      </c>
      <c r="AI295" s="41">
        <v>0</v>
      </c>
    </row>
    <row r="296" spans="1:35" x14ac:dyDescent="0.15">
      <c r="A296" s="41" t="str">
        <f>STOCK!C297</f>
        <v>PRODUCT</v>
      </c>
      <c r="B296" s="41" t="str">
        <f>STOCK!D297</f>
        <v>Vestidos</v>
      </c>
      <c r="C296" s="41" t="str">
        <f>STOCK!E297</f>
        <v>Vestido de tirantes unicolor con abertura</v>
      </c>
      <c r="D296" s="41" t="str">
        <f>STOCK!F297</f>
        <v>Talla XS</v>
      </c>
      <c r="E296" s="41" t="str">
        <f>STOCK!G297</f>
        <v>SHEIN</v>
      </c>
      <c r="F296" s="41">
        <f>STOCK!H297</f>
        <v>0</v>
      </c>
      <c r="G296" s="41">
        <f>STOCK!I297</f>
        <v>1</v>
      </c>
      <c r="H296" s="41" t="str">
        <f>STOCK!J297</f>
        <v>Pieza</v>
      </c>
      <c r="I296" s="41" t="str">
        <f>STOCK!K297</f>
        <v>https://github.com/uberboutique/whataform-repo/raw/main/pictures/V0099.jpg</v>
      </c>
      <c r="J296" s="41">
        <f>STOCK!L297</f>
        <v>0</v>
      </c>
      <c r="K296" s="41">
        <f>STOCK!M297</f>
        <v>15</v>
      </c>
      <c r="L296" s="41">
        <f>STOCK!N297</f>
        <v>0</v>
      </c>
      <c r="U296" s="41">
        <v>1</v>
      </c>
      <c r="V296" s="41">
        <f>STOCK!Q297</f>
        <v>2</v>
      </c>
      <c r="X296" s="41">
        <v>0</v>
      </c>
      <c r="Y296" s="41">
        <f t="shared" si="4"/>
        <v>1</v>
      </c>
      <c r="AG296" s="41" t="str">
        <f>STOCK!A297</f>
        <v>V0099</v>
      </c>
      <c r="AI296" s="41">
        <v>0</v>
      </c>
    </row>
    <row r="297" spans="1:35" x14ac:dyDescent="0.15">
      <c r="A297" s="41" t="str">
        <f>STOCK!C298</f>
        <v>PRODUCT</v>
      </c>
      <c r="B297" s="41" t="str">
        <f>STOCK!D298</f>
        <v>Vestidos</v>
      </c>
      <c r="C297" s="41" t="str">
        <f>STOCK!E298</f>
        <v>Vestido ajustado con malla con cordón delantero</v>
      </c>
      <c r="D297" s="41" t="str">
        <f>STOCK!F298</f>
        <v>Talla S</v>
      </c>
      <c r="E297" s="41" t="str">
        <f>STOCK!G298</f>
        <v>SHEIN</v>
      </c>
      <c r="F297" s="41">
        <f>STOCK!H298</f>
        <v>0</v>
      </c>
      <c r="G297" s="41">
        <f>STOCK!I298</f>
        <v>1</v>
      </c>
      <c r="H297" s="41" t="str">
        <f>STOCK!J298</f>
        <v>Pieza</v>
      </c>
      <c r="I297" s="41" t="str">
        <f>STOCK!K298</f>
        <v>https://github.com/uberboutique/whataform-repo/raw/main/pictures/V0100.jpg</v>
      </c>
      <c r="J297" s="41">
        <f>STOCK!L298</f>
        <v>0</v>
      </c>
      <c r="K297" s="41">
        <f>STOCK!M298</f>
        <v>15</v>
      </c>
      <c r="L297" s="41">
        <f>STOCK!N298</f>
        <v>0</v>
      </c>
      <c r="U297" s="41">
        <v>1</v>
      </c>
      <c r="V297" s="41">
        <f>STOCK!Q298</f>
        <v>2</v>
      </c>
      <c r="X297" s="41">
        <v>0</v>
      </c>
      <c r="Y297" s="41">
        <f t="shared" si="4"/>
        <v>1</v>
      </c>
      <c r="AG297" s="41" t="str">
        <f>STOCK!A298</f>
        <v>V0100</v>
      </c>
      <c r="AI297" s="41">
        <v>0</v>
      </c>
    </row>
    <row r="298" spans="1:35" x14ac:dyDescent="0.15">
      <c r="A298" s="41" t="str">
        <f>STOCK!C299</f>
        <v>PRODUCT</v>
      </c>
      <c r="B298" s="41" t="str">
        <f>STOCK!D299</f>
        <v>Vestidos</v>
      </c>
      <c r="C298" s="41" t="str">
        <f>STOCK!E299</f>
        <v>Vestido floral con abertura trasera</v>
      </c>
      <c r="D298" s="41" t="str">
        <f>STOCK!F299</f>
        <v>Talla XS</v>
      </c>
      <c r="E298" s="41" t="str">
        <f>STOCK!G299</f>
        <v>SHEIN</v>
      </c>
      <c r="F298" s="41">
        <f>STOCK!H299</f>
        <v>0</v>
      </c>
      <c r="G298" s="41">
        <f>STOCK!I299</f>
        <v>1</v>
      </c>
      <c r="H298" s="41" t="str">
        <f>STOCK!J299</f>
        <v>Pieza</v>
      </c>
      <c r="I298" s="41" t="str">
        <f>STOCK!K299</f>
        <v>https://github.com/uberboutique/whataform-repo/raw/main/pictures/V0101.jpg</v>
      </c>
      <c r="J298" s="41">
        <f>STOCK!L299</f>
        <v>0</v>
      </c>
      <c r="K298" s="41">
        <f>STOCK!M299</f>
        <v>15</v>
      </c>
      <c r="L298" s="41">
        <f>STOCK!N299</f>
        <v>0</v>
      </c>
      <c r="U298" s="41">
        <v>1</v>
      </c>
      <c r="V298" s="41">
        <f>STOCK!Q299</f>
        <v>1</v>
      </c>
      <c r="X298" s="41">
        <v>0</v>
      </c>
      <c r="Y298" s="41">
        <f t="shared" si="4"/>
        <v>1</v>
      </c>
      <c r="AG298" s="41" t="str">
        <f>STOCK!A299</f>
        <v>V0101</v>
      </c>
      <c r="AI298" s="41">
        <v>0</v>
      </c>
    </row>
    <row r="299" spans="1:35" x14ac:dyDescent="0.15">
      <c r="A299" s="41" t="str">
        <f>STOCK!C300</f>
        <v>PRODUCT</v>
      </c>
      <c r="B299" s="41" t="str">
        <f>STOCK!D300</f>
        <v>Vestidos</v>
      </c>
      <c r="C299" s="41" t="str">
        <f>STOCK!E300</f>
        <v>Vestido floral con abertura trasera</v>
      </c>
      <c r="D299" s="41" t="str">
        <f>STOCK!F300</f>
        <v>Talla S</v>
      </c>
      <c r="E299" s="41" t="str">
        <f>STOCK!G300</f>
        <v>SHEIN</v>
      </c>
      <c r="F299" s="41">
        <f>STOCK!H300</f>
        <v>0</v>
      </c>
      <c r="G299" s="41">
        <f>STOCK!I300</f>
        <v>1</v>
      </c>
      <c r="H299" s="41" t="str">
        <f>STOCK!J300</f>
        <v>Pieza</v>
      </c>
      <c r="I299" s="41" t="str">
        <f>STOCK!K300</f>
        <v>https://github.com/uberboutique/whataform-repo/raw/main/pictures/V0102.jpg</v>
      </c>
      <c r="J299" s="41">
        <f>STOCK!L300</f>
        <v>0</v>
      </c>
      <c r="K299" s="41">
        <f>STOCK!M300</f>
        <v>15</v>
      </c>
      <c r="L299" s="41">
        <f>STOCK!N300</f>
        <v>0</v>
      </c>
      <c r="U299" s="41">
        <v>1</v>
      </c>
      <c r="V299" s="41">
        <f>STOCK!Q300</f>
        <v>1</v>
      </c>
      <c r="X299" s="41">
        <v>0</v>
      </c>
      <c r="Y299" s="41">
        <f t="shared" si="4"/>
        <v>1</v>
      </c>
      <c r="AG299" s="41" t="str">
        <f>STOCK!A300</f>
        <v>V0102</v>
      </c>
      <c r="AI299" s="41">
        <v>0</v>
      </c>
    </row>
    <row r="300" spans="1:35" x14ac:dyDescent="0.15">
      <c r="A300" s="41" t="str">
        <f>STOCK!C301</f>
        <v>PRODUCT</v>
      </c>
      <c r="B300" s="41" t="str">
        <f>STOCK!D301</f>
        <v>Vestidos</v>
      </c>
      <c r="C300" s="41" t="str">
        <f>STOCK!E301</f>
        <v>Vestido floral con abertura trasera</v>
      </c>
      <c r="D300" s="41" t="str">
        <f>STOCK!F301</f>
        <v>Talla L</v>
      </c>
      <c r="E300" s="41" t="str">
        <f>STOCK!G301</f>
        <v>SHEIN</v>
      </c>
      <c r="F300" s="41">
        <f>STOCK!H301</f>
        <v>0</v>
      </c>
      <c r="G300" s="41">
        <f>STOCK!I301</f>
        <v>1</v>
      </c>
      <c r="H300" s="41" t="str">
        <f>STOCK!J301</f>
        <v>Pieza</v>
      </c>
      <c r="I300" s="41" t="str">
        <f>STOCK!K301</f>
        <v>https://github.com/uberboutique/whataform-repo/raw/main/pictures/V0103.jpg</v>
      </c>
      <c r="J300" s="41">
        <f>STOCK!L301</f>
        <v>0</v>
      </c>
      <c r="K300" s="41">
        <f>STOCK!M301</f>
        <v>20</v>
      </c>
      <c r="L300" s="41">
        <f>STOCK!N301</f>
        <v>0</v>
      </c>
      <c r="U300" s="41">
        <v>1</v>
      </c>
      <c r="V300" s="41">
        <f>STOCK!Q301</f>
        <v>1</v>
      </c>
      <c r="X300" s="41">
        <v>0</v>
      </c>
      <c r="Y300" s="41">
        <f t="shared" si="4"/>
        <v>1</v>
      </c>
      <c r="AG300" s="41" t="str">
        <f>STOCK!A301</f>
        <v>V0103</v>
      </c>
      <c r="AI300" s="41">
        <v>0</v>
      </c>
    </row>
    <row r="301" spans="1:35" x14ac:dyDescent="0.15">
      <c r="A301" s="41" t="str">
        <f>STOCK!C302</f>
        <v>PRODUCT</v>
      </c>
      <c r="B301" s="41" t="str">
        <f>STOCK!D302</f>
        <v>Vestidos</v>
      </c>
      <c r="C301" s="41" t="str">
        <f>STOCK!E302</f>
        <v>Vestido floral escote corazón</v>
      </c>
      <c r="D301" s="41" t="str">
        <f>STOCK!F302</f>
        <v>Talla XS</v>
      </c>
      <c r="E301" s="41" t="str">
        <f>STOCK!G302</f>
        <v>SHEIN</v>
      </c>
      <c r="F301" s="41">
        <f>STOCK!H302</f>
        <v>0</v>
      </c>
      <c r="G301" s="41">
        <f>STOCK!I302</f>
        <v>1</v>
      </c>
      <c r="H301" s="41" t="str">
        <f>STOCK!J302</f>
        <v>Pieza</v>
      </c>
      <c r="I301" s="41" t="str">
        <f>STOCK!K302</f>
        <v>https://github.com/uberboutique/whataform-repo/raw/main/pictures/V0104.jpg</v>
      </c>
      <c r="J301" s="41">
        <f>STOCK!L302</f>
        <v>0</v>
      </c>
      <c r="K301" s="41">
        <f>STOCK!M302</f>
        <v>20</v>
      </c>
      <c r="L301" s="41">
        <f>STOCK!N302</f>
        <v>0</v>
      </c>
      <c r="U301" s="41">
        <v>1</v>
      </c>
      <c r="V301" s="41">
        <f>STOCK!Q302</f>
        <v>1</v>
      </c>
      <c r="X301" s="41">
        <v>0</v>
      </c>
      <c r="Y301" s="41">
        <f t="shared" si="4"/>
        <v>1</v>
      </c>
      <c r="AG301" s="41" t="str">
        <f>STOCK!A302</f>
        <v>V0104</v>
      </c>
      <c r="AI301" s="41">
        <v>0</v>
      </c>
    </row>
    <row r="302" spans="1:35" x14ac:dyDescent="0.15">
      <c r="A302" s="41" t="str">
        <f>STOCK!C303</f>
        <v>PRODUCT</v>
      </c>
      <c r="B302" s="41" t="str">
        <f>STOCK!D303</f>
        <v>Vestidos</v>
      </c>
      <c r="C302" s="41" t="str">
        <f>STOCK!E303</f>
        <v>Vestido floral escote corazón</v>
      </c>
      <c r="D302" s="41" t="str">
        <f>STOCK!F303</f>
        <v>Talla S</v>
      </c>
      <c r="E302" s="41" t="str">
        <f>STOCK!G303</f>
        <v>SHEIN</v>
      </c>
      <c r="F302" s="41">
        <f>STOCK!H303</f>
        <v>0</v>
      </c>
      <c r="G302" s="41">
        <f>STOCK!I303</f>
        <v>1</v>
      </c>
      <c r="H302" s="41" t="str">
        <f>STOCK!J303</f>
        <v>Pieza</v>
      </c>
      <c r="I302" s="41" t="str">
        <f>STOCK!K303</f>
        <v>https://github.com/uberboutique/whataform-repo/raw/main/pictures/V0105.jpg</v>
      </c>
      <c r="J302" s="41">
        <f>STOCK!L303</f>
        <v>0</v>
      </c>
      <c r="K302" s="41">
        <f>STOCK!M303</f>
        <v>20</v>
      </c>
      <c r="L302" s="41">
        <f>STOCK!N303</f>
        <v>0</v>
      </c>
      <c r="U302" s="41">
        <v>1</v>
      </c>
      <c r="V302" s="41">
        <f>STOCK!Q303</f>
        <v>2</v>
      </c>
      <c r="X302" s="41">
        <v>0</v>
      </c>
      <c r="Y302" s="41">
        <f t="shared" si="4"/>
        <v>1</v>
      </c>
      <c r="AG302" s="41" t="str">
        <f>STOCK!A303</f>
        <v>V0105</v>
      </c>
      <c r="AI302" s="41">
        <v>0</v>
      </c>
    </row>
    <row r="303" spans="1:35" x14ac:dyDescent="0.15">
      <c r="A303" s="41" t="str">
        <f>STOCK!C304</f>
        <v>PRODUCT</v>
      </c>
      <c r="B303" s="41" t="str">
        <f>STOCK!D304</f>
        <v>Vestidos</v>
      </c>
      <c r="C303" s="41" t="str">
        <f>STOCK!E304</f>
        <v>SHEIN Vestido con estampado floral con nudo delantero de manga farol_L</v>
      </c>
      <c r="D303" s="41" t="str">
        <f>STOCK!F304</f>
        <v>Talla L</v>
      </c>
      <c r="E303" s="41" t="str">
        <f>STOCK!G304</f>
        <v>SHEIN</v>
      </c>
      <c r="F303" s="41">
        <f>STOCK!H304</f>
        <v>0</v>
      </c>
      <c r="G303" s="41">
        <f>STOCK!I304</f>
        <v>1</v>
      </c>
      <c r="H303" s="41" t="str">
        <f>STOCK!J304</f>
        <v>Pieza</v>
      </c>
      <c r="I303" s="41" t="str">
        <f>STOCK!K304</f>
        <v>-</v>
      </c>
      <c r="J303" s="41">
        <f>STOCK!L304</f>
        <v>0</v>
      </c>
      <c r="K303" s="41">
        <f>STOCK!M304</f>
        <v>15</v>
      </c>
      <c r="L303" s="41">
        <f>STOCK!N304</f>
        <v>0</v>
      </c>
      <c r="U303" s="41">
        <v>1</v>
      </c>
      <c r="V303" s="41">
        <f>STOCK!Q304</f>
        <v>0</v>
      </c>
      <c r="X303" s="41">
        <v>0</v>
      </c>
      <c r="Y303" s="41">
        <f t="shared" si="4"/>
        <v>0</v>
      </c>
      <c r="AG303" s="41" t="str">
        <f>STOCK!A304</f>
        <v>V0106</v>
      </c>
      <c r="AI303" s="41">
        <v>0</v>
      </c>
    </row>
    <row r="304" spans="1:35" x14ac:dyDescent="0.15">
      <c r="A304" s="41" t="str">
        <f>STOCK!C305</f>
        <v>PRODUCT</v>
      </c>
      <c r="B304" s="41" t="str">
        <f>STOCK!D305</f>
        <v>Vestidos</v>
      </c>
      <c r="C304" s="41" t="str">
        <f>STOCK!E305</f>
        <v>Vestido con estampado floral</v>
      </c>
      <c r="D304" s="41" t="str">
        <f>STOCK!F305</f>
        <v>Talla S</v>
      </c>
      <c r="E304" s="41" t="str">
        <f>STOCK!G305</f>
        <v>SHEIN</v>
      </c>
      <c r="F304" s="41">
        <f>STOCK!H305</f>
        <v>0</v>
      </c>
      <c r="G304" s="41">
        <f>STOCK!I305</f>
        <v>1</v>
      </c>
      <c r="H304" s="41" t="str">
        <f>STOCK!J305</f>
        <v>Pieza</v>
      </c>
      <c r="I304" s="41" t="str">
        <f>STOCK!K305</f>
        <v>https://github.com/uberboutique/whataform-repo/raw/main/pictures/V0107.jpg</v>
      </c>
      <c r="J304" s="41">
        <f>STOCK!L305</f>
        <v>0</v>
      </c>
      <c r="K304" s="41">
        <f>STOCK!M305</f>
        <v>15</v>
      </c>
      <c r="L304" s="41">
        <f>STOCK!N305</f>
        <v>0</v>
      </c>
      <c r="U304" s="41">
        <v>1</v>
      </c>
      <c r="V304" s="41">
        <f>STOCK!Q305</f>
        <v>2</v>
      </c>
      <c r="X304" s="41">
        <v>0</v>
      </c>
      <c r="Y304" s="41">
        <f t="shared" si="4"/>
        <v>1</v>
      </c>
      <c r="AG304" s="41" t="str">
        <f>STOCK!A305</f>
        <v>V0107</v>
      </c>
      <c r="AI304" s="41">
        <v>0</v>
      </c>
    </row>
    <row r="305" spans="1:35" x14ac:dyDescent="0.15">
      <c r="A305" s="41" t="str">
        <f>STOCK!C306</f>
        <v>PRODUCT</v>
      </c>
      <c r="B305" s="41" t="str">
        <f>STOCK!D306</f>
        <v>Vestidos</v>
      </c>
      <c r="C305" s="41" t="str">
        <f>STOCK!E306</f>
        <v>Vestido con estampado floral</v>
      </c>
      <c r="D305" s="41" t="str">
        <f>STOCK!F306</f>
        <v>Talla XS</v>
      </c>
      <c r="E305" s="41" t="str">
        <f>STOCK!G306</f>
        <v>SHEIN</v>
      </c>
      <c r="F305" s="41">
        <f>STOCK!H306</f>
        <v>0</v>
      </c>
      <c r="G305" s="41">
        <f>STOCK!I306</f>
        <v>1</v>
      </c>
      <c r="H305" s="41" t="str">
        <f>STOCK!J306</f>
        <v>Pieza</v>
      </c>
      <c r="I305" s="41" t="str">
        <f>STOCK!K306</f>
        <v>https://github.com/uberboutique/whataform-repo/raw/main/pictures/V0108.jpg</v>
      </c>
      <c r="J305" s="41">
        <f>STOCK!L306</f>
        <v>0</v>
      </c>
      <c r="K305" s="41">
        <f>STOCK!M306</f>
        <v>16</v>
      </c>
      <c r="L305" s="41">
        <f>STOCK!N306</f>
        <v>0</v>
      </c>
      <c r="U305" s="41">
        <v>1</v>
      </c>
      <c r="V305" s="41">
        <f>STOCK!Q306</f>
        <v>1</v>
      </c>
      <c r="X305" s="41">
        <v>0</v>
      </c>
      <c r="Y305" s="41">
        <f t="shared" si="4"/>
        <v>1</v>
      </c>
      <c r="AG305" s="41" t="str">
        <f>STOCK!A306</f>
        <v>V0108</v>
      </c>
      <c r="AI305" s="41">
        <v>0</v>
      </c>
    </row>
    <row r="306" spans="1:35" x14ac:dyDescent="0.15">
      <c r="A306" s="41" t="str">
        <f>STOCK!C307</f>
        <v>PRODUCT</v>
      </c>
      <c r="B306" s="41" t="str">
        <f>STOCK!D307</f>
        <v>Vestidos</v>
      </c>
      <c r="C306" s="41" t="str">
        <f>STOCK!E307</f>
        <v>Vestido floral de manga farol escote corazón con cordón lateral_S</v>
      </c>
      <c r="D306" s="41" t="str">
        <f>STOCK!F307</f>
        <v>Talla S</v>
      </c>
      <c r="E306" s="41" t="str">
        <f>STOCK!G307</f>
        <v>SHEIN</v>
      </c>
      <c r="F306" s="41">
        <f>STOCK!H307</f>
        <v>0</v>
      </c>
      <c r="G306" s="41">
        <f>STOCK!I307</f>
        <v>1</v>
      </c>
      <c r="H306" s="41" t="str">
        <f>STOCK!J307</f>
        <v>Pieza</v>
      </c>
      <c r="I306" s="41" t="str">
        <f>STOCK!K307</f>
        <v>https://github.com/uberboutique/whataform-repo/raw/main/pictures/V0109.jpg</v>
      </c>
      <c r="J306" s="41">
        <f>STOCK!L307</f>
        <v>0</v>
      </c>
      <c r="K306" s="41">
        <f>STOCK!M307</f>
        <v>15</v>
      </c>
      <c r="L306" s="41">
        <f>STOCK!N307</f>
        <v>0</v>
      </c>
      <c r="U306" s="41">
        <v>1</v>
      </c>
      <c r="V306" s="41">
        <f>STOCK!Q307</f>
        <v>0</v>
      </c>
      <c r="X306" s="41">
        <v>0</v>
      </c>
      <c r="Y306" s="41">
        <f t="shared" si="4"/>
        <v>0</v>
      </c>
      <c r="AG306" s="41" t="str">
        <f>STOCK!A307</f>
        <v>V0109</v>
      </c>
      <c r="AI306" s="41">
        <v>0</v>
      </c>
    </row>
    <row r="307" spans="1:35" x14ac:dyDescent="0.15">
      <c r="A307" s="41" t="str">
        <f>STOCK!C308</f>
        <v>PRODUCT</v>
      </c>
      <c r="B307" s="41" t="str">
        <f>STOCK!D308</f>
        <v>Vestidos</v>
      </c>
      <c r="C307" s="41" t="str">
        <f>STOCK!E308</f>
        <v>Vestido con estampado jungla</v>
      </c>
      <c r="D307" s="41" t="str">
        <f>STOCK!F308</f>
        <v>Talla XS</v>
      </c>
      <c r="E307" s="41" t="str">
        <f>STOCK!G308</f>
        <v>SHEIN</v>
      </c>
      <c r="F307" s="41">
        <f>STOCK!H308</f>
        <v>0</v>
      </c>
      <c r="G307" s="41">
        <f>STOCK!I308</f>
        <v>1</v>
      </c>
      <c r="H307" s="41" t="str">
        <f>STOCK!J308</f>
        <v>Pieza</v>
      </c>
      <c r="I307" s="41" t="str">
        <f>STOCK!K308</f>
        <v>https://github.com/uberboutique/whataform-repo/raw/main/pictures/V0110.jpg</v>
      </c>
      <c r="J307" s="41">
        <f>STOCK!L308</f>
        <v>0</v>
      </c>
      <c r="K307" s="41">
        <f>STOCK!M308</f>
        <v>15</v>
      </c>
      <c r="L307" s="41">
        <f>STOCK!N308</f>
        <v>0</v>
      </c>
      <c r="U307" s="41">
        <v>1</v>
      </c>
      <c r="V307" s="41">
        <f>STOCK!Q308</f>
        <v>3</v>
      </c>
      <c r="X307" s="41">
        <v>0</v>
      </c>
      <c r="Y307" s="41">
        <f t="shared" si="4"/>
        <v>1</v>
      </c>
      <c r="AG307" s="41" t="str">
        <f>STOCK!A308</f>
        <v>V0110</v>
      </c>
      <c r="AI307" s="41">
        <v>0</v>
      </c>
    </row>
    <row r="308" spans="1:35" x14ac:dyDescent="0.15">
      <c r="A308" s="41" t="str">
        <f>STOCK!C309</f>
        <v>PRODUCT</v>
      </c>
      <c r="B308" s="41" t="str">
        <f>STOCK!D309</f>
        <v>Vestidos</v>
      </c>
      <c r="C308" s="41" t="str">
        <f>STOCK!E309</f>
        <v>Vestido con estampado jungla</v>
      </c>
      <c r="D308" s="41" t="str">
        <f>STOCK!F309</f>
        <v>Talla S</v>
      </c>
      <c r="E308" s="41" t="str">
        <f>STOCK!G309</f>
        <v>SHEIN</v>
      </c>
      <c r="F308" s="41">
        <f>STOCK!H309</f>
        <v>0</v>
      </c>
      <c r="G308" s="41">
        <f>STOCK!I309</f>
        <v>1</v>
      </c>
      <c r="H308" s="41" t="str">
        <f>STOCK!J309</f>
        <v>Pieza</v>
      </c>
      <c r="I308" s="41" t="str">
        <f>STOCK!K309</f>
        <v>https://github.com/uberboutique/whataform-repo/raw/main/pictures/V0111.jpg</v>
      </c>
      <c r="J308" s="41">
        <f>STOCK!L309</f>
        <v>0</v>
      </c>
      <c r="K308" s="41">
        <f>STOCK!M309</f>
        <v>15</v>
      </c>
      <c r="L308" s="41">
        <f>STOCK!N309</f>
        <v>0</v>
      </c>
      <c r="U308" s="41">
        <v>1</v>
      </c>
      <c r="V308" s="41">
        <f>STOCK!Q309</f>
        <v>1</v>
      </c>
      <c r="X308" s="41">
        <v>0</v>
      </c>
      <c r="Y308" s="41">
        <f t="shared" si="4"/>
        <v>1</v>
      </c>
      <c r="AG308" s="41" t="str">
        <f>STOCK!A309</f>
        <v>V0111</v>
      </c>
      <c r="AI308" s="41">
        <v>0</v>
      </c>
    </row>
    <row r="309" spans="1:35" x14ac:dyDescent="0.15">
      <c r="A309" s="41" t="str">
        <f>STOCK!C310</f>
        <v>PRODUCT</v>
      </c>
      <c r="B309" s="41" t="str">
        <f>STOCK!D310</f>
        <v>Vestidos</v>
      </c>
      <c r="C309" s="41" t="str">
        <f>STOCK!E310</f>
        <v>Vestido con estampado jungla</v>
      </c>
      <c r="D309" s="41" t="str">
        <f>STOCK!F310</f>
        <v>Talla L</v>
      </c>
      <c r="E309" s="41" t="str">
        <f>STOCK!G310</f>
        <v>SHEIN</v>
      </c>
      <c r="F309" s="41">
        <f>STOCK!H310</f>
        <v>0</v>
      </c>
      <c r="G309" s="41">
        <f>STOCK!I310</f>
        <v>1</v>
      </c>
      <c r="H309" s="41" t="str">
        <f>STOCK!J310</f>
        <v>Pieza</v>
      </c>
      <c r="I309" s="41" t="str">
        <f>STOCK!K310</f>
        <v>https://github.com/uberboutique/whataform-repo/raw/main/pictures/V0112.jpg</v>
      </c>
      <c r="J309" s="41">
        <f>STOCK!L310</f>
        <v>0</v>
      </c>
      <c r="K309" s="41">
        <f>STOCK!M310</f>
        <v>15</v>
      </c>
      <c r="L309" s="41">
        <f>STOCK!N310</f>
        <v>0</v>
      </c>
      <c r="U309" s="41">
        <v>1</v>
      </c>
      <c r="V309" s="41">
        <f>STOCK!Q310</f>
        <v>1</v>
      </c>
      <c r="X309" s="41">
        <v>0</v>
      </c>
      <c r="Y309" s="41">
        <f t="shared" si="4"/>
        <v>1</v>
      </c>
      <c r="AG309" s="41" t="str">
        <f>STOCK!A310</f>
        <v>V0112</v>
      </c>
      <c r="AI309" s="41">
        <v>0</v>
      </c>
    </row>
    <row r="310" spans="1:35" x14ac:dyDescent="0.15">
      <c r="A310" s="41" t="str">
        <f>STOCK!C311</f>
        <v>PRODUCT</v>
      </c>
      <c r="B310" s="41" t="str">
        <f>STOCK!D311</f>
        <v>Vestidos</v>
      </c>
      <c r="C310" s="41" t="str">
        <f>STOCK!E311</f>
        <v>Vestido floral de manga farol de espalda abierta con cordón bajo con fruncido_XS</v>
      </c>
      <c r="D310" s="41" t="str">
        <f>STOCK!F311</f>
        <v>Talla L</v>
      </c>
      <c r="E310" s="41" t="str">
        <f>STOCK!G311</f>
        <v>SHEIN</v>
      </c>
      <c r="F310" s="41">
        <f>STOCK!H311</f>
        <v>0</v>
      </c>
      <c r="G310" s="41">
        <f>STOCK!I311</f>
        <v>1</v>
      </c>
      <c r="H310" s="41" t="str">
        <f>STOCK!J311</f>
        <v>Pieza</v>
      </c>
      <c r="I310" s="41" t="str">
        <f>STOCK!K311</f>
        <v>-</v>
      </c>
      <c r="J310" s="41">
        <f>STOCK!L311</f>
        <v>0</v>
      </c>
      <c r="K310" s="41">
        <f>STOCK!M311</f>
        <v>20</v>
      </c>
      <c r="L310" s="41">
        <f>STOCK!N311</f>
        <v>0</v>
      </c>
      <c r="U310" s="41">
        <v>1</v>
      </c>
      <c r="V310" s="41">
        <f>STOCK!Q311</f>
        <v>0</v>
      </c>
      <c r="X310" s="41">
        <v>0</v>
      </c>
      <c r="Y310" s="41">
        <f t="shared" si="4"/>
        <v>0</v>
      </c>
      <c r="AG310" s="41" t="str">
        <f>STOCK!A311</f>
        <v>V0113</v>
      </c>
      <c r="AI310" s="41">
        <v>0</v>
      </c>
    </row>
    <row r="311" spans="1:35" x14ac:dyDescent="0.15">
      <c r="A311" s="41" t="str">
        <f>STOCK!C312</f>
        <v>PRODUCT</v>
      </c>
      <c r="B311" s="41" t="str">
        <f>STOCK!D312</f>
        <v>Vestidos</v>
      </c>
      <c r="C311" s="41" t="str">
        <f>STOCK!E312</f>
        <v>Vestido floral de manga farol de espalda abierta con cordón bajo con fruncido_S</v>
      </c>
      <c r="D311" s="41" t="str">
        <f>STOCK!F312</f>
        <v>Talla L</v>
      </c>
      <c r="E311" s="41" t="str">
        <f>STOCK!G312</f>
        <v>SHEIN</v>
      </c>
      <c r="F311" s="41">
        <f>STOCK!H312</f>
        <v>0</v>
      </c>
      <c r="G311" s="41">
        <f>STOCK!I312</f>
        <v>1</v>
      </c>
      <c r="H311" s="41" t="str">
        <f>STOCK!J312</f>
        <v>Pieza</v>
      </c>
      <c r="I311" s="41" t="str">
        <f>STOCK!K312</f>
        <v>-</v>
      </c>
      <c r="J311" s="41">
        <f>STOCK!L312</f>
        <v>0</v>
      </c>
      <c r="K311" s="41">
        <f>STOCK!M312</f>
        <v>20</v>
      </c>
      <c r="L311" s="41">
        <f>STOCK!N312</f>
        <v>0</v>
      </c>
      <c r="U311" s="41">
        <v>1</v>
      </c>
      <c r="V311" s="41">
        <f>STOCK!Q312</f>
        <v>0</v>
      </c>
      <c r="X311" s="41">
        <v>0</v>
      </c>
      <c r="Y311" s="41">
        <f t="shared" si="4"/>
        <v>0</v>
      </c>
      <c r="AG311" s="41" t="str">
        <f>STOCK!A312</f>
        <v>V0114</v>
      </c>
      <c r="AI311" s="41">
        <v>0</v>
      </c>
    </row>
    <row r="312" spans="1:35" x14ac:dyDescent="0.15">
      <c r="A312" s="41" t="str">
        <f>STOCK!C313</f>
        <v>PRODUCT</v>
      </c>
      <c r="B312" s="41" t="str">
        <f>STOCK!D313</f>
        <v>Vestidos</v>
      </c>
      <c r="C312" s="41" t="str">
        <f>STOCK!E313</f>
        <v>Vestido floral de manga farol de espalda abierta con cordón bajo con fruncido_M</v>
      </c>
      <c r="D312" s="41" t="str">
        <f>STOCK!F313</f>
        <v>Talla L</v>
      </c>
      <c r="E312" s="41" t="str">
        <f>STOCK!G313</f>
        <v>SHEIN</v>
      </c>
      <c r="F312" s="41">
        <f>STOCK!H313</f>
        <v>0</v>
      </c>
      <c r="G312" s="41">
        <f>STOCK!I313</f>
        <v>1</v>
      </c>
      <c r="H312" s="41" t="str">
        <f>STOCK!J313</f>
        <v>Pieza</v>
      </c>
      <c r="I312" s="41" t="str">
        <f>STOCK!K313</f>
        <v>-</v>
      </c>
      <c r="J312" s="41">
        <f>STOCK!L313</f>
        <v>0</v>
      </c>
      <c r="K312" s="41">
        <f>STOCK!M313</f>
        <v>20</v>
      </c>
      <c r="L312" s="41">
        <f>STOCK!N313</f>
        <v>0</v>
      </c>
      <c r="U312" s="41">
        <v>1</v>
      </c>
      <c r="V312" s="41">
        <f>STOCK!Q313</f>
        <v>0</v>
      </c>
      <c r="X312" s="41">
        <v>0</v>
      </c>
      <c r="Y312" s="41">
        <f t="shared" si="4"/>
        <v>0</v>
      </c>
      <c r="AG312" s="41" t="str">
        <f>STOCK!A313</f>
        <v>V0115</v>
      </c>
      <c r="AI312" s="41">
        <v>0</v>
      </c>
    </row>
    <row r="313" spans="1:35" x14ac:dyDescent="0.15">
      <c r="A313" s="41" t="str">
        <f>STOCK!C314</f>
        <v>PRODUCT</v>
      </c>
      <c r="B313" s="41" t="str">
        <f>STOCK!D314</f>
        <v>Vestidos</v>
      </c>
      <c r="C313" s="41" t="str">
        <f>STOCK!E314</f>
        <v>Vestido floral de manga farol de espalda abierta con cordón bajo con fruncido_L</v>
      </c>
      <c r="D313" s="41" t="str">
        <f>STOCK!F314</f>
        <v>Talla L</v>
      </c>
      <c r="E313" s="41" t="str">
        <f>STOCK!G314</f>
        <v>SHEIN</v>
      </c>
      <c r="F313" s="41">
        <f>STOCK!H314</f>
        <v>0</v>
      </c>
      <c r="G313" s="41">
        <f>STOCK!I314</f>
        <v>1</v>
      </c>
      <c r="H313" s="41" t="str">
        <f>STOCK!J314</f>
        <v>Pieza</v>
      </c>
      <c r="I313" s="41" t="str">
        <f>STOCK!K314</f>
        <v>-</v>
      </c>
      <c r="J313" s="41">
        <f>STOCK!L314</f>
        <v>0</v>
      </c>
      <c r="K313" s="41">
        <f>STOCK!M314</f>
        <v>20</v>
      </c>
      <c r="L313" s="41">
        <f>STOCK!N314</f>
        <v>0</v>
      </c>
      <c r="U313" s="41">
        <v>1</v>
      </c>
      <c r="V313" s="41">
        <f>STOCK!Q314</f>
        <v>0</v>
      </c>
      <c r="X313" s="41">
        <v>0</v>
      </c>
      <c r="Y313" s="41">
        <f t="shared" si="4"/>
        <v>0</v>
      </c>
      <c r="AG313" s="41" t="str">
        <f>STOCK!A314</f>
        <v>V0116</v>
      </c>
      <c r="AI313" s="41">
        <v>0</v>
      </c>
    </row>
    <row r="314" spans="1:35" x14ac:dyDescent="0.15">
      <c r="A314" s="41" t="str">
        <f>STOCK!C315</f>
        <v>PRODUCT</v>
      </c>
      <c r="B314" s="41" t="str">
        <f>STOCK!D315</f>
        <v>Vestidos</v>
      </c>
      <c r="C314" s="41" t="str">
        <f>STOCK!E315</f>
        <v>SHEIN Vestido lencero floral de muslo con abertura_XS</v>
      </c>
      <c r="D314" s="41" t="str">
        <f>STOCK!F315</f>
        <v>Talla L</v>
      </c>
      <c r="E314" s="41" t="str">
        <f>STOCK!G315</f>
        <v>SHEIN</v>
      </c>
      <c r="F314" s="41">
        <f>STOCK!H315</f>
        <v>0</v>
      </c>
      <c r="G314" s="41">
        <f>STOCK!I315</f>
        <v>1</v>
      </c>
      <c r="H314" s="41" t="str">
        <f>STOCK!J315</f>
        <v>Pieza</v>
      </c>
      <c r="I314" s="41" t="str">
        <f>STOCK!K315</f>
        <v>-</v>
      </c>
      <c r="J314" s="41">
        <f>STOCK!L315</f>
        <v>0</v>
      </c>
      <c r="K314" s="41">
        <f>STOCK!M315</f>
        <v>20</v>
      </c>
      <c r="L314" s="41">
        <f>STOCK!N315</f>
        <v>0</v>
      </c>
      <c r="U314" s="41">
        <v>1</v>
      </c>
      <c r="V314" s="41">
        <f>STOCK!Q315</f>
        <v>0</v>
      </c>
      <c r="X314" s="41">
        <v>0</v>
      </c>
      <c r="Y314" s="41">
        <f t="shared" si="4"/>
        <v>0</v>
      </c>
      <c r="AG314" s="41" t="str">
        <f>STOCK!A315</f>
        <v>V0117</v>
      </c>
      <c r="AI314" s="41">
        <v>0</v>
      </c>
    </row>
    <row r="315" spans="1:35" x14ac:dyDescent="0.15">
      <c r="A315" s="41" t="str">
        <f>STOCK!C316</f>
        <v>PRODUCT</v>
      </c>
      <c r="B315" s="41" t="str">
        <f>STOCK!D316</f>
        <v>Vestidos</v>
      </c>
      <c r="C315" s="41" t="str">
        <f>STOCK!E316</f>
        <v>SHEIN Vestido lencero floral de muslo con abertura_S</v>
      </c>
      <c r="D315" s="41" t="str">
        <f>STOCK!F316</f>
        <v>Talla S</v>
      </c>
      <c r="E315" s="41" t="str">
        <f>STOCK!G316</f>
        <v>SHEIN</v>
      </c>
      <c r="F315" s="41">
        <f>STOCK!H316</f>
        <v>0</v>
      </c>
      <c r="G315" s="41">
        <f>STOCK!I316</f>
        <v>1</v>
      </c>
      <c r="H315" s="41" t="str">
        <f>STOCK!J316</f>
        <v>Pieza</v>
      </c>
      <c r="I315" s="41" t="str">
        <f>STOCK!K316</f>
        <v>-</v>
      </c>
      <c r="J315" s="41">
        <f>STOCK!L316</f>
        <v>0</v>
      </c>
      <c r="K315" s="41">
        <f>STOCK!M316</f>
        <v>15</v>
      </c>
      <c r="L315" s="41">
        <f>STOCK!N316</f>
        <v>0</v>
      </c>
      <c r="U315" s="41">
        <v>1</v>
      </c>
      <c r="V315" s="41">
        <f>STOCK!Q316</f>
        <v>0</v>
      </c>
      <c r="X315" s="41">
        <v>0</v>
      </c>
      <c r="Y315" s="41">
        <f t="shared" si="4"/>
        <v>0</v>
      </c>
      <c r="AG315" s="41" t="str">
        <f>STOCK!A316</f>
        <v>V0118</v>
      </c>
      <c r="AI315" s="41">
        <v>0</v>
      </c>
    </row>
    <row r="316" spans="1:35" x14ac:dyDescent="0.15">
      <c r="A316" s="41" t="str">
        <f>STOCK!C317</f>
        <v>PRODUCT</v>
      </c>
      <c r="B316" s="41" t="str">
        <f>STOCK!D317</f>
        <v>Blusas</v>
      </c>
      <c r="C316" s="41" t="str">
        <f>STOCK!E317</f>
        <v>Top con nudo lateral de cuello cruzado</v>
      </c>
      <c r="D316" s="41" t="str">
        <f>STOCK!F317</f>
        <v>Talla XS</v>
      </c>
      <c r="E316" s="41" t="str">
        <f>STOCK!G317</f>
        <v>SHEIN</v>
      </c>
      <c r="F316" s="41">
        <f>STOCK!H317</f>
        <v>0</v>
      </c>
      <c r="G316" s="41">
        <f>STOCK!I317</f>
        <v>1</v>
      </c>
      <c r="H316" s="41" t="str">
        <f>STOCK!J317</f>
        <v>Pieza</v>
      </c>
      <c r="I316" s="41" t="str">
        <f>STOCK!K317</f>
        <v>https://github.com/uberboutique/whataform-repo/raw/main/pictures/B0040.jpg</v>
      </c>
      <c r="J316" s="41">
        <f>STOCK!L317</f>
        <v>0</v>
      </c>
      <c r="K316" s="41">
        <f>STOCK!M317</f>
        <v>9</v>
      </c>
      <c r="L316" s="41">
        <f>STOCK!N317</f>
        <v>0</v>
      </c>
      <c r="U316" s="41">
        <v>1</v>
      </c>
      <c r="V316" s="41">
        <f>STOCK!Q317</f>
        <v>1</v>
      </c>
      <c r="X316" s="41">
        <v>0</v>
      </c>
      <c r="Y316" s="41">
        <f t="shared" si="4"/>
        <v>1</v>
      </c>
      <c r="AG316" s="41" t="str">
        <f>STOCK!A317</f>
        <v>B0040</v>
      </c>
      <c r="AI316" s="41">
        <v>0</v>
      </c>
    </row>
    <row r="317" spans="1:35" x14ac:dyDescent="0.15">
      <c r="A317" s="41" t="str">
        <f>STOCK!C318</f>
        <v>PRODUCT</v>
      </c>
      <c r="B317" s="41" t="str">
        <f>STOCK!D318</f>
        <v>Blusas</v>
      </c>
      <c r="C317" s="41" t="str">
        <f>STOCK!E318</f>
        <v>Top con nudo lateral de cuello cruzado</v>
      </c>
      <c r="D317" s="41" t="str">
        <f>STOCK!F318</f>
        <v>Talla S</v>
      </c>
      <c r="E317" s="41" t="str">
        <f>STOCK!G318</f>
        <v>SHEIN</v>
      </c>
      <c r="F317" s="41">
        <f>STOCK!H318</f>
        <v>0</v>
      </c>
      <c r="G317" s="41">
        <f>STOCK!I318</f>
        <v>1</v>
      </c>
      <c r="H317" s="41" t="str">
        <f>STOCK!J318</f>
        <v>Pieza</v>
      </c>
      <c r="I317" s="41" t="str">
        <f>STOCK!K318</f>
        <v>https://github.com/uberboutique/whataform-repo/raw/main/pictures/B0041.jpg</v>
      </c>
      <c r="J317" s="41">
        <f>STOCK!L318</f>
        <v>0</v>
      </c>
      <c r="K317" s="41">
        <f>STOCK!M318</f>
        <v>9</v>
      </c>
      <c r="L317" s="41">
        <f>STOCK!N318</f>
        <v>0</v>
      </c>
      <c r="U317" s="41">
        <v>1</v>
      </c>
      <c r="V317" s="41">
        <f>STOCK!Q318</f>
        <v>3</v>
      </c>
      <c r="X317" s="41">
        <v>0</v>
      </c>
      <c r="Y317" s="41">
        <f t="shared" si="4"/>
        <v>1</v>
      </c>
      <c r="AG317" s="41" t="str">
        <f>STOCK!A318</f>
        <v>B0041</v>
      </c>
      <c r="AI317" s="41">
        <v>0</v>
      </c>
    </row>
    <row r="318" spans="1:35" x14ac:dyDescent="0.15">
      <c r="A318" s="41" t="str">
        <f>STOCK!C319</f>
        <v>PRODUCT</v>
      </c>
      <c r="B318" s="41" t="str">
        <f>STOCK!D319</f>
        <v>Blusas</v>
      </c>
      <c r="C318" s="41" t="str">
        <f>STOCK!E319</f>
        <v>Top con nudo lateral de cuello cruzado</v>
      </c>
      <c r="D318" s="41" t="str">
        <f>STOCK!F319</f>
        <v>Talla L</v>
      </c>
      <c r="E318" s="41" t="str">
        <f>STOCK!G319</f>
        <v>SHEIN</v>
      </c>
      <c r="F318" s="41">
        <f>STOCK!H319</f>
        <v>0</v>
      </c>
      <c r="G318" s="41">
        <f>STOCK!I319</f>
        <v>1</v>
      </c>
      <c r="H318" s="41" t="str">
        <f>STOCK!J319</f>
        <v>Pieza</v>
      </c>
      <c r="I318" s="41" t="str">
        <f>STOCK!K319</f>
        <v>https://github.com/uberboutique/whataform-repo/raw/main/pictures/B0042.jpg</v>
      </c>
      <c r="J318" s="41">
        <f>STOCK!L319</f>
        <v>0</v>
      </c>
      <c r="K318" s="41">
        <f>STOCK!M319</f>
        <v>9</v>
      </c>
      <c r="L318" s="41">
        <f>STOCK!N319</f>
        <v>0</v>
      </c>
      <c r="U318" s="41">
        <v>1</v>
      </c>
      <c r="V318" s="41">
        <f>STOCK!Q319</f>
        <v>2</v>
      </c>
      <c r="X318" s="41">
        <v>0</v>
      </c>
      <c r="Y318" s="41">
        <f t="shared" si="4"/>
        <v>1</v>
      </c>
      <c r="AG318" s="41" t="str">
        <f>STOCK!A319</f>
        <v>B0042</v>
      </c>
      <c r="AI318" s="41">
        <v>0</v>
      </c>
    </row>
    <row r="319" spans="1:35" x14ac:dyDescent="0.15">
      <c r="A319" s="41" t="str">
        <f>STOCK!C320</f>
        <v>PRODUCT</v>
      </c>
      <c r="B319" s="41" t="str">
        <f>STOCK!D320</f>
        <v>Blusas</v>
      </c>
      <c r="C319" s="41" t="str">
        <f>STOCK!E320</f>
        <v>SHEIN SXY Camiseta con abertura de malla_M</v>
      </c>
      <c r="D319" s="41" t="str">
        <f>STOCK!F320</f>
        <v>Talla M</v>
      </c>
      <c r="E319" s="41" t="str">
        <f>STOCK!G320</f>
        <v>SHEIN</v>
      </c>
      <c r="F319" s="41">
        <f>STOCK!H320</f>
        <v>0</v>
      </c>
      <c r="G319" s="41">
        <f>STOCK!I320</f>
        <v>1</v>
      </c>
      <c r="H319" s="41" t="str">
        <f>STOCK!J320</f>
        <v>Pieza</v>
      </c>
      <c r="I319" s="41" t="str">
        <f>STOCK!K320</f>
        <v>-</v>
      </c>
      <c r="J319" s="41">
        <f>STOCK!L320</f>
        <v>0</v>
      </c>
      <c r="K319" s="41">
        <f>STOCK!M320</f>
        <v>9</v>
      </c>
      <c r="L319" s="41">
        <f>STOCK!N320</f>
        <v>0</v>
      </c>
      <c r="U319" s="41">
        <v>1</v>
      </c>
      <c r="V319" s="41">
        <f>STOCK!Q320</f>
        <v>0</v>
      </c>
      <c r="X319" s="41">
        <v>0</v>
      </c>
      <c r="Y319" s="41">
        <f t="shared" si="4"/>
        <v>0</v>
      </c>
      <c r="AG319" s="41" t="str">
        <f>STOCK!A320</f>
        <v>B0043</v>
      </c>
      <c r="AI319" s="41">
        <v>0</v>
      </c>
    </row>
    <row r="320" spans="1:35" x14ac:dyDescent="0.15">
      <c r="A320" s="41" t="str">
        <f>STOCK!C321</f>
        <v>PRODUCT</v>
      </c>
      <c r="B320" s="41" t="str">
        <f>STOCK!D321</f>
        <v>Blusas</v>
      </c>
      <c r="C320" s="41" t="str">
        <f>STOCK!E321</f>
        <v>SHEIN SXY Camiseta con abertura de malla_S</v>
      </c>
      <c r="D320" s="41" t="str">
        <f>STOCK!F321</f>
        <v>Talla S</v>
      </c>
      <c r="E320" s="41" t="str">
        <f>STOCK!G321</f>
        <v>SHEIN</v>
      </c>
      <c r="F320" s="41">
        <f>STOCK!H321</f>
        <v>0</v>
      </c>
      <c r="G320" s="41">
        <f>STOCK!I321</f>
        <v>1</v>
      </c>
      <c r="H320" s="41" t="str">
        <f>STOCK!J321</f>
        <v>Pieza</v>
      </c>
      <c r="I320" s="41" t="str">
        <f>STOCK!K321</f>
        <v>-</v>
      </c>
      <c r="J320" s="41">
        <f>STOCK!L321</f>
        <v>0</v>
      </c>
      <c r="K320" s="41">
        <f>STOCK!M321</f>
        <v>9</v>
      </c>
      <c r="L320" s="41">
        <f>STOCK!N321</f>
        <v>0</v>
      </c>
      <c r="U320" s="41">
        <v>1</v>
      </c>
      <c r="V320" s="41">
        <f>STOCK!Q321</f>
        <v>0</v>
      </c>
      <c r="X320" s="41">
        <v>0</v>
      </c>
      <c r="Y320" s="41">
        <f t="shared" si="4"/>
        <v>0</v>
      </c>
      <c r="AG320" s="41" t="str">
        <f>STOCK!A321</f>
        <v>B0044</v>
      </c>
      <c r="AI320" s="41">
        <v>0</v>
      </c>
    </row>
    <row r="321" spans="1:35" x14ac:dyDescent="0.15">
      <c r="A321" s="41" t="str">
        <f>STOCK!C322</f>
        <v>PRODUCT</v>
      </c>
      <c r="B321" s="41" t="str">
        <f>STOCK!D322</f>
        <v>Blusas</v>
      </c>
      <c r="C321" s="41" t="str">
        <f>STOCK!E322</f>
        <v>SHEIN SXY Camiseta con abertura de malla_XS</v>
      </c>
      <c r="D321" s="41" t="str">
        <f>STOCK!F322</f>
        <v>Talla XS</v>
      </c>
      <c r="E321" s="41" t="str">
        <f>STOCK!G322</f>
        <v>SHEIN</v>
      </c>
      <c r="F321" s="41">
        <f>STOCK!H322</f>
        <v>0</v>
      </c>
      <c r="G321" s="41">
        <f>STOCK!I322</f>
        <v>1</v>
      </c>
      <c r="H321" s="41" t="str">
        <f>STOCK!J322</f>
        <v>Pieza</v>
      </c>
      <c r="I321" s="41" t="str">
        <f>STOCK!K322</f>
        <v>-</v>
      </c>
      <c r="J321" s="41">
        <f>STOCK!L322</f>
        <v>0</v>
      </c>
      <c r="K321" s="41">
        <f>STOCK!M322</f>
        <v>9</v>
      </c>
      <c r="L321" s="41">
        <f>STOCK!N322</f>
        <v>0</v>
      </c>
      <c r="U321" s="41">
        <v>1</v>
      </c>
      <c r="V321" s="41">
        <f>STOCK!Q322</f>
        <v>0</v>
      </c>
      <c r="X321" s="41">
        <v>0</v>
      </c>
      <c r="Y321" s="41">
        <f t="shared" si="4"/>
        <v>0</v>
      </c>
      <c r="AG321" s="41" t="str">
        <f>STOCK!A322</f>
        <v>B0045</v>
      </c>
      <c r="AI321" s="41">
        <v>0</v>
      </c>
    </row>
    <row r="322" spans="1:35" x14ac:dyDescent="0.15">
      <c r="A322" s="41" t="str">
        <f>STOCK!C323</f>
        <v>PRODUCT</v>
      </c>
      <c r="B322" s="41" t="str">
        <f>STOCK!D323</f>
        <v>Blusas</v>
      </c>
      <c r="C322" s="41" t="str">
        <f>STOCK!E323</f>
        <v>Top de cuello cruzado con nudo lateral</v>
      </c>
      <c r="D322" s="41" t="str">
        <f>STOCK!F323</f>
        <v>Talla S</v>
      </c>
      <c r="E322" s="41" t="str">
        <f>STOCK!G323</f>
        <v>SHEIN</v>
      </c>
      <c r="F322" s="41">
        <f>STOCK!H323</f>
        <v>0</v>
      </c>
      <c r="G322" s="41">
        <f>STOCK!I323</f>
        <v>1</v>
      </c>
      <c r="H322" s="41" t="str">
        <f>STOCK!J323</f>
        <v>Pieza</v>
      </c>
      <c r="I322" s="41" t="str">
        <f>STOCK!K323</f>
        <v>https://github.com/uberboutique/whataform-repo/raw/main/pictures/B0046.jpg</v>
      </c>
      <c r="J322" s="41">
        <f>STOCK!L323</f>
        <v>0</v>
      </c>
      <c r="K322" s="41">
        <f>STOCK!M323</f>
        <v>9</v>
      </c>
      <c r="L322" s="41">
        <f>STOCK!N323</f>
        <v>0</v>
      </c>
      <c r="U322" s="41">
        <v>1</v>
      </c>
      <c r="V322" s="41">
        <f>STOCK!Q323</f>
        <v>3</v>
      </c>
      <c r="X322" s="41">
        <v>0</v>
      </c>
      <c r="Y322" s="41">
        <f t="shared" si="4"/>
        <v>1</v>
      </c>
      <c r="AG322" s="41" t="str">
        <f>STOCK!A323</f>
        <v>B0046</v>
      </c>
      <c r="AI322" s="41">
        <v>0</v>
      </c>
    </row>
    <row r="323" spans="1:35" x14ac:dyDescent="0.15">
      <c r="A323" s="41" t="str">
        <f>STOCK!C324</f>
        <v>PRODUCT</v>
      </c>
      <c r="B323" s="41" t="str">
        <f>STOCK!D324</f>
        <v>Blusas</v>
      </c>
      <c r="C323" s="41" t="str">
        <f>STOCK!E324</f>
        <v>Top de cuello cruzado con nudo lateral</v>
      </c>
      <c r="D323" s="41" t="str">
        <f>STOCK!F324</f>
        <v>Talla M</v>
      </c>
      <c r="E323" s="41" t="str">
        <f>STOCK!G324</f>
        <v>SHEIN</v>
      </c>
      <c r="F323" s="41">
        <f>STOCK!H324</f>
        <v>0</v>
      </c>
      <c r="G323" s="41">
        <f>STOCK!I324</f>
        <v>1</v>
      </c>
      <c r="H323" s="41" t="str">
        <f>STOCK!J324</f>
        <v>Pieza</v>
      </c>
      <c r="I323" s="41" t="str">
        <f>STOCK!K324</f>
        <v>https://github.com/uberboutique/whataform-repo/raw/main/pictures/B0047.jpg</v>
      </c>
      <c r="J323" s="41">
        <f>STOCK!L324</f>
        <v>0</v>
      </c>
      <c r="K323" s="41">
        <f>STOCK!M324</f>
        <v>9</v>
      </c>
      <c r="L323" s="41">
        <f>STOCK!N324</f>
        <v>0</v>
      </c>
      <c r="U323" s="41">
        <v>1</v>
      </c>
      <c r="V323" s="41">
        <f>STOCK!Q324</f>
        <v>1</v>
      </c>
      <c r="X323" s="41">
        <v>0</v>
      </c>
      <c r="Y323" s="41">
        <f t="shared" ref="Y323:Y366" si="5">IF(V323&gt;0,1,0)</f>
        <v>1</v>
      </c>
      <c r="AG323" s="41" t="str">
        <f>STOCK!A324</f>
        <v>B0047</v>
      </c>
      <c r="AI323" s="41">
        <v>0</v>
      </c>
    </row>
    <row r="324" spans="1:35" x14ac:dyDescent="0.15">
      <c r="A324" s="41" t="str">
        <f>STOCK!C325</f>
        <v>PRODUCT</v>
      </c>
      <c r="B324" s="41" t="str">
        <f>STOCK!D325</f>
        <v>Vestidos</v>
      </c>
      <c r="C324" s="41" t="str">
        <f>STOCK!E325</f>
        <v>SHEIN Frenchy Vestido de leopardo &amp; piel de tigre con estampado de manga mariposa sin cinturón_S</v>
      </c>
      <c r="D324" s="41" t="str">
        <f>STOCK!F325</f>
        <v>Talla S</v>
      </c>
      <c r="E324" s="41" t="str">
        <f>STOCK!G325</f>
        <v>SHEIN</v>
      </c>
      <c r="F324" s="41">
        <f>STOCK!H325</f>
        <v>0</v>
      </c>
      <c r="G324" s="41">
        <f>STOCK!I325</f>
        <v>1</v>
      </c>
      <c r="H324" s="41" t="str">
        <f>STOCK!J325</f>
        <v>Pieza</v>
      </c>
      <c r="I324" s="41" t="str">
        <f>STOCK!K325</f>
        <v>https://github.com/uberboutique/whataform-repo/raw/main/pictures/V0119.jpg</v>
      </c>
      <c r="J324" s="41">
        <f>STOCK!L325</f>
        <v>0</v>
      </c>
      <c r="K324" s="41">
        <f>STOCK!M325</f>
        <v>20</v>
      </c>
      <c r="L324" s="41">
        <f>STOCK!N325</f>
        <v>0</v>
      </c>
      <c r="U324" s="41">
        <v>1</v>
      </c>
      <c r="V324" s="41">
        <f>STOCK!Q325</f>
        <v>0</v>
      </c>
      <c r="X324" s="41">
        <v>0</v>
      </c>
      <c r="Y324" s="41">
        <f t="shared" si="5"/>
        <v>0</v>
      </c>
      <c r="AG324" s="41" t="str">
        <f>STOCK!A325</f>
        <v>V0119</v>
      </c>
      <c r="AI324" s="41">
        <v>0</v>
      </c>
    </row>
    <row r="325" spans="1:35" x14ac:dyDescent="0.15">
      <c r="A325" s="41" t="str">
        <f>STOCK!C326</f>
        <v>PRODUCT</v>
      </c>
      <c r="B325" s="41" t="str">
        <f>STOCK!D326</f>
        <v>Blusas</v>
      </c>
      <c r="C325" s="41" t="str">
        <f>STOCK!E326</f>
        <v>Blusa floral de manga farol</v>
      </c>
      <c r="D325" s="41" t="str">
        <f>STOCK!F326</f>
        <v>Talla M</v>
      </c>
      <c r="E325" s="41" t="str">
        <f>STOCK!G326</f>
        <v>SHEIN</v>
      </c>
      <c r="F325" s="41">
        <f>STOCK!H326</f>
        <v>0</v>
      </c>
      <c r="G325" s="41">
        <f>STOCK!I326</f>
        <v>1</v>
      </c>
      <c r="H325" s="41" t="str">
        <f>STOCK!J326</f>
        <v>Pieza</v>
      </c>
      <c r="I325" s="41" t="str">
        <f>STOCK!K326</f>
        <v>https://github.com/uberboutique/whataform-repo/raw/main/pictures/B0048.jpg</v>
      </c>
      <c r="J325" s="41">
        <f>STOCK!L326</f>
        <v>0</v>
      </c>
      <c r="K325" s="41">
        <f>STOCK!M326</f>
        <v>9</v>
      </c>
      <c r="L325" s="41">
        <f>STOCK!N326</f>
        <v>0</v>
      </c>
      <c r="U325" s="41">
        <v>1</v>
      </c>
      <c r="V325" s="41">
        <f>STOCK!Q326</f>
        <v>4</v>
      </c>
      <c r="X325" s="41">
        <v>0</v>
      </c>
      <c r="Y325" s="41">
        <f t="shared" si="5"/>
        <v>1</v>
      </c>
      <c r="AG325" s="41" t="str">
        <f>STOCK!A326</f>
        <v>B0048</v>
      </c>
      <c r="AI325" s="41">
        <v>0</v>
      </c>
    </row>
    <row r="326" spans="1:35" x14ac:dyDescent="0.15">
      <c r="A326" s="41" t="str">
        <f>STOCK!C327</f>
        <v>PRODUCT</v>
      </c>
      <c r="B326" s="41" t="str">
        <f>STOCK!D327</f>
        <v>Blusas</v>
      </c>
      <c r="C326" s="41" t="str">
        <f>STOCK!E327</f>
        <v>Blusa floral de manga farol</v>
      </c>
      <c r="D326" s="41" t="str">
        <f>STOCK!F327</f>
        <v>Talla L</v>
      </c>
      <c r="E326" s="41" t="str">
        <f>STOCK!G327</f>
        <v>SHEIN</v>
      </c>
      <c r="F326" s="41">
        <f>STOCK!H327</f>
        <v>0</v>
      </c>
      <c r="G326" s="41">
        <f>STOCK!I327</f>
        <v>1</v>
      </c>
      <c r="H326" s="41" t="str">
        <f>STOCK!J327</f>
        <v>Pieza</v>
      </c>
      <c r="I326" s="41" t="str">
        <f>STOCK!K327</f>
        <v>https://github.com/uberboutique/whataform-repo/raw/main/pictures/B0049.jpg</v>
      </c>
      <c r="J326" s="41">
        <f>STOCK!L327</f>
        <v>0</v>
      </c>
      <c r="K326" s="41">
        <f>STOCK!M327</f>
        <v>9</v>
      </c>
      <c r="L326" s="41">
        <f>STOCK!N327</f>
        <v>0</v>
      </c>
      <c r="U326" s="41">
        <v>1</v>
      </c>
      <c r="V326" s="41">
        <f>STOCK!Q327</f>
        <v>3</v>
      </c>
      <c r="X326" s="41">
        <v>0</v>
      </c>
      <c r="Y326" s="41">
        <f t="shared" si="5"/>
        <v>1</v>
      </c>
      <c r="AG326" s="41" t="str">
        <f>STOCK!A327</f>
        <v>B0049</v>
      </c>
      <c r="AI326" s="41">
        <v>0</v>
      </c>
    </row>
    <row r="327" spans="1:35" x14ac:dyDescent="0.15">
      <c r="A327" s="41" t="str">
        <f>STOCK!C328</f>
        <v>PRODUCT</v>
      </c>
      <c r="B327" s="41" t="str">
        <f>STOCK!D328</f>
        <v>Vestidos</v>
      </c>
      <c r="C327" s="41" t="str">
        <f>STOCK!E328</f>
        <v>Vestido de espalda abierta de manga farol_L</v>
      </c>
      <c r="D327" s="41" t="str">
        <f>STOCK!F328</f>
        <v>Talla L</v>
      </c>
      <c r="E327" s="41" t="str">
        <f>STOCK!G328</f>
        <v>SHEIN</v>
      </c>
      <c r="F327" s="41">
        <f>STOCK!H328</f>
        <v>0</v>
      </c>
      <c r="G327" s="41">
        <f>STOCK!I328</f>
        <v>1</v>
      </c>
      <c r="H327" s="41" t="str">
        <f>STOCK!J328</f>
        <v>Pieza</v>
      </c>
      <c r="I327" s="41" t="str">
        <f>STOCK!K328</f>
        <v>-</v>
      </c>
      <c r="J327" s="41">
        <f>STOCK!L328</f>
        <v>0</v>
      </c>
      <c r="K327" s="41">
        <f>STOCK!M328</f>
        <v>15</v>
      </c>
      <c r="L327" s="41">
        <f>STOCK!N328</f>
        <v>0</v>
      </c>
      <c r="U327" s="41">
        <v>1</v>
      </c>
      <c r="V327" s="41">
        <f>STOCK!Q328</f>
        <v>0</v>
      </c>
      <c r="X327" s="41">
        <v>0</v>
      </c>
      <c r="Y327" s="41">
        <f t="shared" si="5"/>
        <v>0</v>
      </c>
      <c r="AG327" s="41" t="str">
        <f>STOCK!A328</f>
        <v>V0120</v>
      </c>
      <c r="AI327" s="41">
        <v>0</v>
      </c>
    </row>
    <row r="328" spans="1:35" x14ac:dyDescent="0.15">
      <c r="A328" s="41" t="str">
        <f>STOCK!C329</f>
        <v>PRODUCT</v>
      </c>
      <c r="B328" s="41" t="str">
        <f>STOCK!D329</f>
        <v>Vestidos</v>
      </c>
      <c r="C328" s="41" t="str">
        <f>STOCK!E329</f>
        <v>Vestido de espalda abierta de manga farol_M</v>
      </c>
      <c r="D328" s="41" t="str">
        <f>STOCK!F329</f>
        <v>Talla M</v>
      </c>
      <c r="E328" s="41" t="str">
        <f>STOCK!G329</f>
        <v>SHEIN</v>
      </c>
      <c r="F328" s="41">
        <f>STOCK!H329</f>
        <v>0</v>
      </c>
      <c r="G328" s="41">
        <f>STOCK!I329</f>
        <v>1</v>
      </c>
      <c r="H328" s="41" t="str">
        <f>STOCK!J329</f>
        <v>Pieza</v>
      </c>
      <c r="I328" s="41" t="str">
        <f>STOCK!K329</f>
        <v>-</v>
      </c>
      <c r="J328" s="41">
        <f>STOCK!L329</f>
        <v>0</v>
      </c>
      <c r="K328" s="41">
        <f>STOCK!M329</f>
        <v>15</v>
      </c>
      <c r="L328" s="41">
        <f>STOCK!N329</f>
        <v>0</v>
      </c>
      <c r="U328" s="41">
        <v>1</v>
      </c>
      <c r="V328" s="41">
        <f>STOCK!Q329</f>
        <v>0</v>
      </c>
      <c r="X328" s="41">
        <v>0</v>
      </c>
      <c r="Y328" s="41">
        <f t="shared" si="5"/>
        <v>0</v>
      </c>
      <c r="AG328" s="41" t="str">
        <f>STOCK!A329</f>
        <v>V0121</v>
      </c>
      <c r="AI328" s="41">
        <v>0</v>
      </c>
    </row>
    <row r="329" spans="1:35" x14ac:dyDescent="0.15">
      <c r="A329" s="41" t="str">
        <f>STOCK!C330</f>
        <v>PRODUCT</v>
      </c>
      <c r="B329" s="41" t="str">
        <f>STOCK!D330</f>
        <v>Blusas</v>
      </c>
      <c r="C329" s="41" t="str">
        <f>STOCK!E330</f>
        <v>Top de cuello cruzado con nudo lateral</v>
      </c>
      <c r="D329" s="41" t="str">
        <f>STOCK!F330</f>
        <v>Talla L</v>
      </c>
      <c r="E329" s="41" t="str">
        <f>STOCK!G330</f>
        <v>SHEIN</v>
      </c>
      <c r="F329" s="41">
        <f>STOCK!H330</f>
        <v>0</v>
      </c>
      <c r="G329" s="41">
        <f>STOCK!I330</f>
        <v>1</v>
      </c>
      <c r="H329" s="41" t="str">
        <f>STOCK!J330</f>
        <v>Pieza</v>
      </c>
      <c r="I329" s="41" t="str">
        <f>STOCK!K330</f>
        <v>https://github.com/uberboutique/whataform-repo/raw/main/pictures/B0050.jpg</v>
      </c>
      <c r="J329" s="41">
        <f>STOCK!L330</f>
        <v>0</v>
      </c>
      <c r="K329" s="41">
        <f>STOCK!M330</f>
        <v>9</v>
      </c>
      <c r="L329" s="41">
        <f>STOCK!N330</f>
        <v>0</v>
      </c>
      <c r="U329" s="41">
        <v>1</v>
      </c>
      <c r="V329" s="41">
        <f>STOCK!Q330</f>
        <v>1</v>
      </c>
      <c r="X329" s="41">
        <v>0</v>
      </c>
      <c r="Y329" s="41">
        <f t="shared" si="5"/>
        <v>1</v>
      </c>
      <c r="AG329" s="41" t="str">
        <f>STOCK!A330</f>
        <v>B0050</v>
      </c>
      <c r="AI329" s="41">
        <v>0</v>
      </c>
    </row>
    <row r="330" spans="1:35" x14ac:dyDescent="0.15">
      <c r="A330" s="41" t="str">
        <f>STOCK!C331</f>
        <v>PRODUCT</v>
      </c>
      <c r="B330" s="41" t="str">
        <f>STOCK!D331</f>
        <v>Vestidos</v>
      </c>
      <c r="C330" s="41" t="str">
        <f>STOCK!E331</f>
        <v>Vestido ajustado con diseño de cadena</v>
      </c>
      <c r="D330" s="41" t="str">
        <f>STOCK!F331</f>
        <v>Talla M</v>
      </c>
      <c r="E330" s="41" t="str">
        <f>STOCK!G331</f>
        <v>SHEIN</v>
      </c>
      <c r="F330" s="41">
        <f>STOCK!H331</f>
        <v>0</v>
      </c>
      <c r="G330" s="41">
        <f>STOCK!I331</f>
        <v>1</v>
      </c>
      <c r="H330" s="41" t="str">
        <f>STOCK!J331</f>
        <v>Pieza</v>
      </c>
      <c r="I330" s="41" t="str">
        <f>STOCK!K331</f>
        <v>https://github.com/uberboutique/whataform-repo/raw/main/pictures/V0122.jpg</v>
      </c>
      <c r="J330" s="41">
        <f>STOCK!L331</f>
        <v>0</v>
      </c>
      <c r="K330" s="41">
        <f>STOCK!M331</f>
        <v>18</v>
      </c>
      <c r="L330" s="41">
        <f>STOCK!N331</f>
        <v>0</v>
      </c>
      <c r="U330" s="41">
        <v>1</v>
      </c>
      <c r="V330" s="41">
        <f>STOCK!Q331</f>
        <v>2</v>
      </c>
      <c r="X330" s="41">
        <v>0</v>
      </c>
      <c r="Y330" s="41">
        <f t="shared" si="5"/>
        <v>1</v>
      </c>
      <c r="AG330" s="41" t="str">
        <f>STOCK!A331</f>
        <v>V0122</v>
      </c>
      <c r="AI330" s="41">
        <v>0</v>
      </c>
    </row>
    <row r="331" spans="1:35" x14ac:dyDescent="0.15">
      <c r="A331" s="41" t="str">
        <f>STOCK!C332</f>
        <v>PRODUCT</v>
      </c>
      <c r="B331" s="41" t="str">
        <f>STOCK!D332</f>
        <v>Faldas</v>
      </c>
      <c r="C331" s="41" t="str">
        <f>STOCK!E332</f>
        <v>Falda lápiz con estampado de leopardo</v>
      </c>
      <c r="D331" s="41" t="str">
        <f>STOCK!F332</f>
        <v>Talla S</v>
      </c>
      <c r="E331" s="41" t="str">
        <f>STOCK!G332</f>
        <v>SHEIN</v>
      </c>
      <c r="F331" s="41">
        <f>STOCK!H332</f>
        <v>0</v>
      </c>
      <c r="G331" s="41">
        <f>STOCK!I332</f>
        <v>1</v>
      </c>
      <c r="H331" s="41" t="str">
        <f>STOCK!J332</f>
        <v>Pieza</v>
      </c>
      <c r="I331" s="41" t="str">
        <f>STOCK!K332</f>
        <v>https://github.com/uberboutique/whataform-repo/raw/main/pictures/P0022.jpg</v>
      </c>
      <c r="J331" s="41">
        <f>STOCK!L332</f>
        <v>0</v>
      </c>
      <c r="K331" s="41">
        <f>STOCK!M332</f>
        <v>12</v>
      </c>
      <c r="L331" s="41">
        <f>STOCK!N332</f>
        <v>0</v>
      </c>
      <c r="U331" s="41">
        <v>1</v>
      </c>
      <c r="V331" s="41">
        <f>STOCK!Q332</f>
        <v>2</v>
      </c>
      <c r="X331" s="41">
        <v>0</v>
      </c>
      <c r="Y331" s="41">
        <f t="shared" si="5"/>
        <v>1</v>
      </c>
      <c r="AG331" s="41" t="str">
        <f>STOCK!A332</f>
        <v>P0022</v>
      </c>
      <c r="AI331" s="41">
        <v>0</v>
      </c>
    </row>
    <row r="332" spans="1:35" x14ac:dyDescent="0.15">
      <c r="A332" s="41" t="str">
        <f>STOCK!C333</f>
        <v>PRODUCT</v>
      </c>
      <c r="B332" s="41" t="str">
        <f>STOCK!D333</f>
        <v>Vestidos</v>
      </c>
      <c r="C332" s="41" t="str">
        <f>STOCK!E333</f>
        <v>Vestido con estampado de cereza</v>
      </c>
      <c r="D332" s="41" t="str">
        <f>STOCK!F333</f>
        <v>Talla XS</v>
      </c>
      <c r="E332" s="41" t="str">
        <f>STOCK!G333</f>
        <v>SHEIN</v>
      </c>
      <c r="F332" s="41">
        <f>STOCK!H333</f>
        <v>0</v>
      </c>
      <c r="G332" s="41">
        <f>STOCK!I333</f>
        <v>1</v>
      </c>
      <c r="H332" s="41" t="str">
        <f>STOCK!J333</f>
        <v>Pieza</v>
      </c>
      <c r="I332" s="41" t="str">
        <f>STOCK!K333</f>
        <v>https://github.com/uberboutique/whataform-repo/raw/main/pictures/V0123.jpg</v>
      </c>
      <c r="J332" s="41">
        <f>STOCK!L333</f>
        <v>0</v>
      </c>
      <c r="K332" s="41">
        <f>STOCK!M333</f>
        <v>12</v>
      </c>
      <c r="L332" s="41">
        <f>STOCK!N333</f>
        <v>0</v>
      </c>
      <c r="U332" s="41">
        <v>1</v>
      </c>
      <c r="V332" s="41">
        <f>STOCK!Q333</f>
        <v>2</v>
      </c>
      <c r="X332" s="41">
        <v>0</v>
      </c>
      <c r="Y332" s="41">
        <f t="shared" si="5"/>
        <v>1</v>
      </c>
      <c r="AG332" s="41" t="str">
        <f>STOCK!A333</f>
        <v>V0123</v>
      </c>
      <c r="AI332" s="41">
        <v>0</v>
      </c>
    </row>
    <row r="333" spans="1:35" x14ac:dyDescent="0.15">
      <c r="A333" s="41" t="str">
        <f>STOCK!C334</f>
        <v>PRODUCT</v>
      </c>
      <c r="B333" s="41" t="str">
        <f>STOCK!D334</f>
        <v>Vestidos</v>
      </c>
      <c r="C333" s="41" t="str">
        <f>STOCK!E334</f>
        <v>Vestido slip de rayas de cebra</v>
      </c>
      <c r="D333" s="41" t="str">
        <f>STOCK!F334</f>
        <v>Talla S</v>
      </c>
      <c r="E333" s="41" t="str">
        <f>STOCK!G334</f>
        <v>SHEIN</v>
      </c>
      <c r="F333" s="41">
        <f>STOCK!H334</f>
        <v>0</v>
      </c>
      <c r="G333" s="41">
        <f>STOCK!I334</f>
        <v>1</v>
      </c>
      <c r="H333" s="41" t="str">
        <f>STOCK!J334</f>
        <v>Pieza</v>
      </c>
      <c r="I333" s="41" t="str">
        <f>STOCK!K334</f>
        <v>https://github.com/uberboutique/whataform-repo/raw/main/pictures/V00124.jpg</v>
      </c>
      <c r="J333" s="41">
        <f>STOCK!L334</f>
        <v>0</v>
      </c>
      <c r="K333" s="41">
        <f>STOCK!M334</f>
        <v>12</v>
      </c>
      <c r="L333" s="41">
        <f>STOCK!N334</f>
        <v>0</v>
      </c>
      <c r="U333" s="41">
        <v>1</v>
      </c>
      <c r="V333" s="41">
        <f>STOCK!Q334</f>
        <v>2</v>
      </c>
      <c r="X333" s="41">
        <v>0</v>
      </c>
      <c r="Y333" s="41">
        <f t="shared" si="5"/>
        <v>1</v>
      </c>
      <c r="AG333" s="41" t="str">
        <f>STOCK!A334</f>
        <v>V00124</v>
      </c>
      <c r="AI333" s="41">
        <v>0</v>
      </c>
    </row>
    <row r="334" spans="1:35" x14ac:dyDescent="0.15">
      <c r="A334" s="41" t="str">
        <f>STOCK!C335</f>
        <v>PRODUCT</v>
      </c>
      <c r="B334" s="41" t="str">
        <f>STOCK!D335</f>
        <v>Vestidos</v>
      </c>
      <c r="C334" s="41" t="str">
        <f>STOCK!E335</f>
        <v>Vestido slip de rayas de cebra</v>
      </c>
      <c r="D334" s="41" t="str">
        <f>STOCK!F335</f>
        <v>Talla M</v>
      </c>
      <c r="E334" s="41" t="str">
        <f>STOCK!G335</f>
        <v>SHEIN</v>
      </c>
      <c r="F334" s="41">
        <f>STOCK!H335</f>
        <v>0</v>
      </c>
      <c r="G334" s="41">
        <f>STOCK!I335</f>
        <v>1</v>
      </c>
      <c r="H334" s="41" t="str">
        <f>STOCK!J335</f>
        <v>Pieza</v>
      </c>
      <c r="I334" s="41" t="str">
        <f>STOCK!K335</f>
        <v>https://github.com/uberboutique/whataform-repo/raw/main/pictures/V0125.jpg</v>
      </c>
      <c r="J334" s="41">
        <f>STOCK!L335</f>
        <v>0</v>
      </c>
      <c r="K334" s="41">
        <f>STOCK!M335</f>
        <v>12</v>
      </c>
      <c r="L334" s="41">
        <f>STOCK!N335</f>
        <v>0</v>
      </c>
      <c r="U334" s="41">
        <v>1</v>
      </c>
      <c r="V334" s="41">
        <f>STOCK!Q335</f>
        <v>2</v>
      </c>
      <c r="X334" s="41">
        <v>0</v>
      </c>
      <c r="Y334" s="41">
        <f t="shared" si="5"/>
        <v>1</v>
      </c>
      <c r="AG334" s="41" t="str">
        <f>STOCK!A335</f>
        <v>V0125</v>
      </c>
      <c r="AI334" s="41">
        <v>0</v>
      </c>
    </row>
    <row r="335" spans="1:35" x14ac:dyDescent="0.15">
      <c r="A335" s="41" t="str">
        <f>STOCK!C336</f>
        <v>PRODUCT</v>
      </c>
      <c r="B335" s="41" t="str">
        <f>STOCK!D336</f>
        <v>Vestidos</v>
      </c>
      <c r="C335" s="41" t="str">
        <f>STOCK!E336</f>
        <v xml:space="preserve"> Vestido ajustado con estampado de dragón</v>
      </c>
      <c r="D335" s="41" t="str">
        <f>STOCK!F336</f>
        <v>Talla XS</v>
      </c>
      <c r="E335" s="41" t="str">
        <f>STOCK!G336</f>
        <v>SHEIN</v>
      </c>
      <c r="F335" s="41">
        <f>STOCK!H336</f>
        <v>0</v>
      </c>
      <c r="G335" s="41">
        <f>STOCK!I336</f>
        <v>1</v>
      </c>
      <c r="H335" s="41" t="str">
        <f>STOCK!J336</f>
        <v>Pieza</v>
      </c>
      <c r="I335" s="41" t="str">
        <f>STOCK!K336</f>
        <v>https://github.com/uberboutique/whataform-repo/raw/main/pictures/V0126.jpg</v>
      </c>
      <c r="J335" s="41">
        <f>STOCK!L336</f>
        <v>0</v>
      </c>
      <c r="K335" s="41">
        <f>STOCK!M336</f>
        <v>12</v>
      </c>
      <c r="L335" s="41">
        <f>STOCK!N336</f>
        <v>0</v>
      </c>
      <c r="U335" s="41">
        <v>1</v>
      </c>
      <c r="V335" s="41">
        <f>STOCK!Q336</f>
        <v>2</v>
      </c>
      <c r="X335" s="41">
        <v>0</v>
      </c>
      <c r="Y335" s="41">
        <f t="shared" si="5"/>
        <v>1</v>
      </c>
      <c r="AG335" s="41" t="str">
        <f>STOCK!A336</f>
        <v>V0126</v>
      </c>
      <c r="AI335" s="41">
        <v>0</v>
      </c>
    </row>
    <row r="336" spans="1:35" x14ac:dyDescent="0.15">
      <c r="A336" s="41" t="str">
        <f>STOCK!C337</f>
        <v>PRODUCT</v>
      </c>
      <c r="B336" s="41" t="str">
        <f>STOCK!D337</f>
        <v>Vestidos</v>
      </c>
      <c r="C336" s="41" t="str">
        <f>STOCK!E337</f>
        <v xml:space="preserve"> Vestido ajustado con estampado de dragón</v>
      </c>
      <c r="D336" s="41" t="str">
        <f>STOCK!F337</f>
        <v>Talla M</v>
      </c>
      <c r="E336" s="41" t="str">
        <f>STOCK!G337</f>
        <v>SHEIN</v>
      </c>
      <c r="F336" s="41">
        <f>STOCK!H337</f>
        <v>0</v>
      </c>
      <c r="G336" s="41">
        <f>STOCK!I337</f>
        <v>1</v>
      </c>
      <c r="H336" s="41" t="str">
        <f>STOCK!J337</f>
        <v>Pieza</v>
      </c>
      <c r="I336" s="41" t="str">
        <f>STOCK!K337</f>
        <v>https://github.com/uberboutique/whataform-repo/raw/main/pictures/V0127.jpg</v>
      </c>
      <c r="J336" s="41">
        <f>STOCK!L337</f>
        <v>0</v>
      </c>
      <c r="K336" s="41">
        <f>STOCK!M337</f>
        <v>12</v>
      </c>
      <c r="L336" s="41">
        <f>STOCK!N337</f>
        <v>0</v>
      </c>
      <c r="U336" s="41">
        <v>1</v>
      </c>
      <c r="V336" s="41">
        <f>STOCK!Q337</f>
        <v>2</v>
      </c>
      <c r="X336" s="41">
        <v>0</v>
      </c>
      <c r="Y336" s="41">
        <f t="shared" si="5"/>
        <v>1</v>
      </c>
      <c r="AG336" s="41" t="str">
        <f>STOCK!A337</f>
        <v>V0127</v>
      </c>
      <c r="AI336" s="41">
        <v>0</v>
      </c>
    </row>
    <row r="337" spans="1:35" x14ac:dyDescent="0.15">
      <c r="A337" s="41" t="str">
        <f>STOCK!C338</f>
        <v>PRODUCT</v>
      </c>
      <c r="B337" s="41" t="str">
        <f>STOCK!D338</f>
        <v>Vestidos</v>
      </c>
      <c r="C337" s="41" t="str">
        <f>STOCK!E338</f>
        <v>Vestido corto de punto</v>
      </c>
      <c r="D337" s="41" t="str">
        <f>STOCK!F338</f>
        <v>Talla XS</v>
      </c>
      <c r="E337" s="41" t="str">
        <f>STOCK!G338</f>
        <v>H&amp;M</v>
      </c>
      <c r="F337" s="41">
        <f>STOCK!H338</f>
        <v>0</v>
      </c>
      <c r="G337" s="41">
        <f>STOCK!I338</f>
        <v>1</v>
      </c>
      <c r="H337" s="41" t="str">
        <f>STOCK!J338</f>
        <v>Pieza</v>
      </c>
      <c r="I337" s="41" t="str">
        <f>STOCK!K338</f>
        <v>https://github.com/uberboutique/whataform-repo/raw/main/pictures/V0128.jpg</v>
      </c>
      <c r="J337" s="41">
        <f>STOCK!L338</f>
        <v>0</v>
      </c>
      <c r="K337" s="41">
        <f>STOCK!M338</f>
        <v>20</v>
      </c>
      <c r="L337" s="41">
        <f>STOCK!N338</f>
        <v>0</v>
      </c>
      <c r="U337" s="41">
        <v>1</v>
      </c>
      <c r="V337" s="41">
        <f>STOCK!Q338</f>
        <v>1</v>
      </c>
      <c r="X337" s="41">
        <v>0</v>
      </c>
      <c r="Y337" s="41">
        <f t="shared" si="5"/>
        <v>1</v>
      </c>
      <c r="AG337" s="41" t="str">
        <f>STOCK!A338</f>
        <v>V0128</v>
      </c>
      <c r="AI337" s="41">
        <v>0</v>
      </c>
    </row>
    <row r="338" spans="1:35" x14ac:dyDescent="0.15">
      <c r="A338" s="41" t="str">
        <f>STOCK!C339</f>
        <v>PRODUCT</v>
      </c>
      <c r="B338" s="41" t="str">
        <f>STOCK!D339</f>
        <v>Blusas</v>
      </c>
      <c r="C338" s="41" t="str">
        <f>STOCK!E339</f>
        <v>Body High-leg</v>
      </c>
      <c r="D338" s="41" t="str">
        <f>STOCK!F339</f>
        <v>Talla XS</v>
      </c>
      <c r="E338" s="41" t="str">
        <f>STOCK!G339</f>
        <v>H&amp;M</v>
      </c>
      <c r="F338" s="41">
        <f>STOCK!H339</f>
        <v>0</v>
      </c>
      <c r="G338" s="41">
        <f>STOCK!I339</f>
        <v>1</v>
      </c>
      <c r="H338" s="41" t="str">
        <f>STOCK!J339</f>
        <v>Pieza</v>
      </c>
      <c r="I338" s="41" t="str">
        <f>STOCK!K339</f>
        <v>https://github.com/uberboutique/whataform-repo/raw/main/pictures/B0051.jpg</v>
      </c>
      <c r="J338" s="41">
        <f>STOCK!L339</f>
        <v>0</v>
      </c>
      <c r="K338" s="41">
        <f>STOCK!M339</f>
        <v>12</v>
      </c>
      <c r="L338" s="41">
        <f>STOCK!N339</f>
        <v>0</v>
      </c>
      <c r="U338" s="41">
        <v>1</v>
      </c>
      <c r="V338" s="41">
        <f>STOCK!Q339</f>
        <v>1</v>
      </c>
      <c r="X338" s="41">
        <v>0</v>
      </c>
      <c r="Y338" s="41">
        <f t="shared" si="5"/>
        <v>1</v>
      </c>
      <c r="AG338" s="41" t="str">
        <f>STOCK!A339</f>
        <v>B0051</v>
      </c>
      <c r="AI338" s="41">
        <v>0</v>
      </c>
    </row>
    <row r="339" spans="1:35" x14ac:dyDescent="0.15">
      <c r="A339" s="41" t="str">
        <f>STOCK!C340</f>
        <v>PRODUCT</v>
      </c>
      <c r="B339" s="41" t="str">
        <f>STOCK!D340</f>
        <v>Blusas</v>
      </c>
      <c r="C339" s="41" t="str">
        <f>STOCK!E340</f>
        <v>Top bandeau</v>
      </c>
      <c r="D339" s="41" t="str">
        <f>STOCK!F340</f>
        <v>Talla XS</v>
      </c>
      <c r="E339" s="41" t="str">
        <f>STOCK!G340</f>
        <v>H&amp;M</v>
      </c>
      <c r="F339" s="41">
        <f>STOCK!H340</f>
        <v>0</v>
      </c>
      <c r="G339" s="41">
        <f>STOCK!I340</f>
        <v>1</v>
      </c>
      <c r="H339" s="41" t="str">
        <f>STOCK!J340</f>
        <v>Pieza</v>
      </c>
      <c r="I339" s="41" t="str">
        <f>STOCK!K340</f>
        <v>https://github.com/uberboutique/whataform-repo/raw/main/pictures/B0052.jpg</v>
      </c>
      <c r="J339" s="41">
        <f>STOCK!L340</f>
        <v>0</v>
      </c>
      <c r="K339" s="41">
        <f>STOCK!M340</f>
        <v>15</v>
      </c>
      <c r="L339" s="41">
        <f>STOCK!N340</f>
        <v>0</v>
      </c>
      <c r="U339" s="41">
        <v>1</v>
      </c>
      <c r="V339" s="41">
        <f>STOCK!Q340</f>
        <v>1</v>
      </c>
      <c r="X339" s="41">
        <v>0</v>
      </c>
      <c r="Y339" s="41">
        <f t="shared" si="5"/>
        <v>1</v>
      </c>
      <c r="AG339" s="41" t="str">
        <f>STOCK!A340</f>
        <v>B0052</v>
      </c>
      <c r="AI339" s="41">
        <v>0</v>
      </c>
    </row>
    <row r="340" spans="1:35" x14ac:dyDescent="0.15">
      <c r="A340" s="41" t="str">
        <f>STOCK!C341</f>
        <v>PRODUCT</v>
      </c>
      <c r="B340" s="41" t="str">
        <f>STOCK!D341</f>
        <v>Pantalones elegantes</v>
      </c>
      <c r="C340" s="41" t="str">
        <f>STOCK!E341</f>
        <v>Pantalón de satín</v>
      </c>
      <c r="D340" s="41" t="str">
        <f>STOCK!F341</f>
        <v>Talla XS</v>
      </c>
      <c r="E340" s="41" t="str">
        <f>STOCK!G341</f>
        <v>H&amp;M</v>
      </c>
      <c r="F340" s="41">
        <f>STOCK!H341</f>
        <v>0</v>
      </c>
      <c r="G340" s="41">
        <f>STOCK!I341</f>
        <v>1</v>
      </c>
      <c r="H340" s="41" t="str">
        <f>STOCK!J341</f>
        <v>Pieza</v>
      </c>
      <c r="I340" s="41" t="str">
        <f>STOCK!K341</f>
        <v>https://github.com/uberboutique/whataform-repo/raw/main/pictures/P0021.jpg</v>
      </c>
      <c r="J340" s="41">
        <f>STOCK!L341</f>
        <v>0</v>
      </c>
      <c r="K340" s="41">
        <f>STOCK!M341</f>
        <v>35</v>
      </c>
      <c r="L340" s="41">
        <f>STOCK!N341</f>
        <v>0</v>
      </c>
      <c r="U340" s="41">
        <v>1</v>
      </c>
      <c r="V340" s="41">
        <f>STOCK!Q341</f>
        <v>1</v>
      </c>
      <c r="X340" s="41">
        <v>0</v>
      </c>
      <c r="Y340" s="41">
        <f t="shared" si="5"/>
        <v>1</v>
      </c>
      <c r="AG340" s="41" t="str">
        <f>STOCK!A341</f>
        <v>P0021</v>
      </c>
      <c r="AI340" s="41">
        <v>0</v>
      </c>
    </row>
    <row r="341" spans="1:35" x14ac:dyDescent="0.15">
      <c r="A341" s="41" t="str">
        <f>STOCK!C342</f>
        <v>PRODUCT</v>
      </c>
      <c r="B341" s="41" t="str">
        <f>STOCK!D342</f>
        <v>Vestidos</v>
      </c>
      <c r="C341" s="41" t="str">
        <f>STOCK!E342</f>
        <v>Vestido con cordón de ajuste</v>
      </c>
      <c r="D341" s="41" t="str">
        <f>STOCK!F342</f>
        <v>Talla M</v>
      </c>
      <c r="E341" s="41" t="str">
        <f>STOCK!G342</f>
        <v>H&amp;M</v>
      </c>
      <c r="F341" s="41">
        <f>STOCK!H342</f>
        <v>0</v>
      </c>
      <c r="G341" s="41">
        <f>STOCK!I342</f>
        <v>1</v>
      </c>
      <c r="H341" s="41" t="str">
        <f>STOCK!J342</f>
        <v>Pieza</v>
      </c>
      <c r="I341" s="41" t="str">
        <f>STOCK!K342</f>
        <v>https://github.com/uberboutique/whataform-repo/raw/main/pictures/V0129.jpg</v>
      </c>
      <c r="J341" s="41">
        <f>STOCK!L342</f>
        <v>0</v>
      </c>
      <c r="K341" s="41">
        <f>STOCK!M342</f>
        <v>20</v>
      </c>
      <c r="L341" s="41">
        <f>STOCK!N342</f>
        <v>0</v>
      </c>
      <c r="U341" s="41">
        <v>1</v>
      </c>
      <c r="V341" s="41">
        <f>STOCK!Q342</f>
        <v>4</v>
      </c>
      <c r="X341" s="41">
        <v>0</v>
      </c>
      <c r="Y341" s="41">
        <f t="shared" si="5"/>
        <v>1</v>
      </c>
      <c r="AG341" s="41" t="str">
        <f>STOCK!A342</f>
        <v>V0129</v>
      </c>
      <c r="AI341" s="41">
        <v>0</v>
      </c>
    </row>
    <row r="342" spans="1:35" x14ac:dyDescent="0.15">
      <c r="A342" s="41" t="str">
        <f>STOCK!C343</f>
        <v>PRODUCT</v>
      </c>
      <c r="B342" s="41" t="str">
        <f>STOCK!D343</f>
        <v>Vestidos</v>
      </c>
      <c r="C342" s="41" t="str">
        <f>STOCK!E343</f>
        <v>Vestido con cordón de ajuste</v>
      </c>
      <c r="D342" s="41" t="str">
        <f>STOCK!F343</f>
        <v>Talla S</v>
      </c>
      <c r="E342" s="41" t="str">
        <f>STOCK!G343</f>
        <v>H&amp;M</v>
      </c>
      <c r="F342" s="41">
        <f>STOCK!H343</f>
        <v>0</v>
      </c>
      <c r="G342" s="41">
        <f>STOCK!I343</f>
        <v>1</v>
      </c>
      <c r="H342" s="41" t="str">
        <f>STOCK!J343</f>
        <v>Pieza</v>
      </c>
      <c r="I342" s="41" t="str">
        <f>STOCK!K343</f>
        <v>https://github.com/uberboutique/whataform-repo/raw/main/pictures/V0130.jpg</v>
      </c>
      <c r="J342" s="41">
        <f>STOCK!L343</f>
        <v>0</v>
      </c>
      <c r="K342" s="41">
        <f>STOCK!M343</f>
        <v>20</v>
      </c>
      <c r="L342" s="41">
        <f>STOCK!N343</f>
        <v>0</v>
      </c>
      <c r="U342" s="41">
        <v>1</v>
      </c>
      <c r="V342" s="41">
        <f>STOCK!Q343</f>
        <v>0</v>
      </c>
      <c r="X342" s="41">
        <v>0</v>
      </c>
      <c r="Y342" s="41">
        <f t="shared" si="5"/>
        <v>0</v>
      </c>
      <c r="AG342" s="41" t="str">
        <f>STOCK!A343</f>
        <v>V0130</v>
      </c>
      <c r="AI342" s="41">
        <v>0</v>
      </c>
    </row>
    <row r="343" spans="1:35" x14ac:dyDescent="0.15">
      <c r="A343" s="41" t="str">
        <f>STOCK!C344</f>
        <v>PRODUCT</v>
      </c>
      <c r="B343" s="41" t="str">
        <f>STOCK!D344</f>
        <v>Vestidos</v>
      </c>
      <c r="C343" s="41" t="str">
        <f>STOCK!E344</f>
        <v>Vestido bodycon</v>
      </c>
      <c r="D343" s="41" t="str">
        <f>STOCK!F344</f>
        <v>Talla XS</v>
      </c>
      <c r="E343" s="41" t="str">
        <f>STOCK!G344</f>
        <v>H&amp;M</v>
      </c>
      <c r="F343" s="41">
        <f>STOCK!H344</f>
        <v>0</v>
      </c>
      <c r="G343" s="41">
        <f>STOCK!I344</f>
        <v>1</v>
      </c>
      <c r="H343" s="41" t="str">
        <f>STOCK!J344</f>
        <v>Pieza</v>
      </c>
      <c r="I343" s="41" t="str">
        <f>STOCK!K344</f>
        <v>https://github.com/uberboutique/whataform-repo/raw/main/pictures/V0131.jpg</v>
      </c>
      <c r="J343" s="41">
        <f>STOCK!L344</f>
        <v>0</v>
      </c>
      <c r="K343" s="41">
        <f>STOCK!M344</f>
        <v>12</v>
      </c>
      <c r="L343" s="41">
        <f>STOCK!N344</f>
        <v>0</v>
      </c>
      <c r="U343" s="41">
        <v>1</v>
      </c>
      <c r="V343" s="41">
        <f>STOCK!Q344</f>
        <v>4</v>
      </c>
      <c r="X343" s="41">
        <v>0</v>
      </c>
      <c r="Y343" s="41">
        <f t="shared" si="5"/>
        <v>1</v>
      </c>
      <c r="AG343" s="41" t="str">
        <f>STOCK!A344</f>
        <v>V0131</v>
      </c>
      <c r="AI343" s="41">
        <v>0</v>
      </c>
    </row>
    <row r="344" spans="1:35" x14ac:dyDescent="0.15">
      <c r="A344" s="41" t="str">
        <f>STOCK!C345</f>
        <v>PRODUCT</v>
      </c>
      <c r="B344" s="41" t="str">
        <f>STOCK!D345</f>
        <v>Blusas</v>
      </c>
      <c r="C344" s="41" t="str">
        <f>STOCK!E345</f>
        <v>Top acanalado sin mangas</v>
      </c>
      <c r="D344" s="41" t="str">
        <f>STOCK!F345</f>
        <v>Talla M</v>
      </c>
      <c r="E344" s="41" t="str">
        <f>STOCK!G345</f>
        <v>H&amp;M</v>
      </c>
      <c r="F344" s="41">
        <f>STOCK!H345</f>
        <v>0</v>
      </c>
      <c r="G344" s="41">
        <f>STOCK!I345</f>
        <v>1</v>
      </c>
      <c r="H344" s="41" t="str">
        <f>STOCK!J345</f>
        <v>Pieza</v>
      </c>
      <c r="I344" s="41" t="str">
        <f>STOCK!K345</f>
        <v>https://github.com/uberboutique/whataform-repo/raw/main/pictures/B0053.jpg</v>
      </c>
      <c r="J344" s="41">
        <f>STOCK!L345</f>
        <v>0</v>
      </c>
      <c r="K344" s="41">
        <f>STOCK!M345</f>
        <v>9</v>
      </c>
      <c r="L344" s="41">
        <f>STOCK!N345</f>
        <v>0</v>
      </c>
      <c r="U344" s="41">
        <v>1</v>
      </c>
      <c r="V344" s="41">
        <f>STOCK!Q345</f>
        <v>2</v>
      </c>
      <c r="X344" s="41">
        <v>0</v>
      </c>
      <c r="Y344" s="41">
        <f t="shared" si="5"/>
        <v>1</v>
      </c>
      <c r="AG344" s="41" t="str">
        <f>STOCK!A345</f>
        <v>B0053</v>
      </c>
      <c r="AI344" s="41">
        <v>0</v>
      </c>
    </row>
    <row r="345" spans="1:35" x14ac:dyDescent="0.15">
      <c r="A345" s="41" t="str">
        <f>STOCK!C346</f>
        <v>PRODUCT</v>
      </c>
      <c r="B345" s="41" t="str">
        <f>STOCK!D346</f>
        <v>Blusas</v>
      </c>
      <c r="C345" s="41" t="str">
        <f>STOCK!E346</f>
        <v>Top acanalado sin mangas</v>
      </c>
      <c r="D345" s="41" t="str">
        <f>STOCK!F346</f>
        <v>Talla S</v>
      </c>
      <c r="E345" s="41" t="str">
        <f>STOCK!G346</f>
        <v>H&amp;M</v>
      </c>
      <c r="F345" s="41">
        <f>STOCK!H346</f>
        <v>0</v>
      </c>
      <c r="G345" s="41">
        <f>STOCK!I346</f>
        <v>1</v>
      </c>
      <c r="H345" s="41" t="str">
        <f>STOCK!J346</f>
        <v>Pieza</v>
      </c>
      <c r="I345" s="41" t="str">
        <f>STOCK!K346</f>
        <v>-</v>
      </c>
      <c r="J345" s="41">
        <f>STOCK!L346</f>
        <v>0</v>
      </c>
      <c r="K345" s="41">
        <f>STOCK!M346</f>
        <v>9</v>
      </c>
      <c r="L345" s="41">
        <f>STOCK!N346</f>
        <v>0</v>
      </c>
      <c r="U345" s="41">
        <v>1</v>
      </c>
      <c r="V345" s="41">
        <f>STOCK!Q346</f>
        <v>0</v>
      </c>
      <c r="X345" s="41">
        <v>0</v>
      </c>
      <c r="Y345" s="41">
        <f t="shared" si="5"/>
        <v>0</v>
      </c>
      <c r="AG345" s="41" t="str">
        <f>STOCK!A346</f>
        <v>B0054</v>
      </c>
      <c r="AI345" s="41">
        <v>0</v>
      </c>
    </row>
    <row r="346" spans="1:35" x14ac:dyDescent="0.15">
      <c r="A346" s="41" t="str">
        <f>STOCK!C347</f>
        <v>PRODUCT</v>
      </c>
      <c r="B346" s="41" t="str">
        <f>STOCK!D347</f>
        <v>Blusas</v>
      </c>
      <c r="C346" s="41" t="str">
        <f>STOCK!E347</f>
        <v>Top acanalado sin mangas</v>
      </c>
      <c r="D346" s="41" t="str">
        <f>STOCK!F347</f>
        <v>Talla M</v>
      </c>
      <c r="E346" s="41" t="str">
        <f>STOCK!G347</f>
        <v>H&amp;M</v>
      </c>
      <c r="F346" s="41">
        <f>STOCK!H347</f>
        <v>0</v>
      </c>
      <c r="G346" s="41">
        <f>STOCK!I347</f>
        <v>1</v>
      </c>
      <c r="H346" s="41" t="str">
        <f>STOCK!J347</f>
        <v>Pieza</v>
      </c>
      <c r="I346" s="41" t="str">
        <f>STOCK!K347</f>
        <v>https://github.com/uberboutique/whataform-repo/raw/main/pictures/B0055.jpg</v>
      </c>
      <c r="J346" s="41">
        <f>STOCK!L347</f>
        <v>0</v>
      </c>
      <c r="K346" s="41">
        <f>STOCK!M347</f>
        <v>9</v>
      </c>
      <c r="L346" s="41">
        <f>STOCK!N347</f>
        <v>0</v>
      </c>
      <c r="U346" s="41">
        <v>1</v>
      </c>
      <c r="V346" s="41">
        <f>STOCK!Q347</f>
        <v>1</v>
      </c>
      <c r="X346" s="41">
        <v>0</v>
      </c>
      <c r="Y346" s="41">
        <f t="shared" si="5"/>
        <v>1</v>
      </c>
      <c r="AG346" s="41" t="str">
        <f>STOCK!A347</f>
        <v>B0055</v>
      </c>
      <c r="AI346" s="41">
        <v>0</v>
      </c>
    </row>
    <row r="347" spans="1:35" x14ac:dyDescent="0.15">
      <c r="A347" s="41" t="str">
        <f>STOCK!C348</f>
        <v>PRODUCT</v>
      </c>
      <c r="B347" s="41" t="str">
        <f>STOCK!D348</f>
        <v>Blusas</v>
      </c>
      <c r="C347" s="41" t="str">
        <f>STOCK!E348</f>
        <v>Top acanalado sin mangas</v>
      </c>
      <c r="D347" s="41" t="str">
        <f>STOCK!F348</f>
        <v>Talla S</v>
      </c>
      <c r="E347" s="41" t="str">
        <f>STOCK!G348</f>
        <v>H&amp;M</v>
      </c>
      <c r="F347" s="41">
        <f>STOCK!H348</f>
        <v>0</v>
      </c>
      <c r="G347" s="41">
        <f>STOCK!I348</f>
        <v>1</v>
      </c>
      <c r="H347" s="41" t="str">
        <f>STOCK!J348</f>
        <v>Pieza</v>
      </c>
      <c r="I347" s="41" t="str">
        <f>STOCK!K348</f>
        <v>-</v>
      </c>
      <c r="J347" s="41">
        <f>STOCK!L348</f>
        <v>0</v>
      </c>
      <c r="K347" s="41">
        <f>STOCK!M348</f>
        <v>9</v>
      </c>
      <c r="L347" s="41">
        <f>STOCK!N348</f>
        <v>0</v>
      </c>
      <c r="U347" s="41">
        <v>1</v>
      </c>
      <c r="V347" s="41">
        <f>STOCK!Q348</f>
        <v>0</v>
      </c>
      <c r="X347" s="41">
        <v>0</v>
      </c>
      <c r="Y347" s="41">
        <f t="shared" si="5"/>
        <v>0</v>
      </c>
      <c r="AG347" s="41" t="str">
        <f>STOCK!A348</f>
        <v>B0056</v>
      </c>
      <c r="AI347" s="41">
        <v>0</v>
      </c>
    </row>
    <row r="348" spans="1:35" x14ac:dyDescent="0.15">
      <c r="A348" s="41" t="str">
        <f>STOCK!C349</f>
        <v>PRODUCT</v>
      </c>
      <c r="B348" s="41" t="str">
        <f>STOCK!D349</f>
        <v>Vestidos</v>
      </c>
      <c r="C348" s="41" t="str">
        <f>STOCK!E349</f>
        <v>Vestido acanalado de un hombro</v>
      </c>
      <c r="D348" s="41" t="str">
        <f>STOCK!F349</f>
        <v>Talla S</v>
      </c>
      <c r="E348" s="41" t="str">
        <f>STOCK!G349</f>
        <v>H&amp;M</v>
      </c>
      <c r="F348" s="41">
        <f>STOCK!H349</f>
        <v>0</v>
      </c>
      <c r="G348" s="41">
        <f>STOCK!I349</f>
        <v>1</v>
      </c>
      <c r="H348" s="41" t="str">
        <f>STOCK!J349</f>
        <v>Pieza</v>
      </c>
      <c r="I348" s="41" t="str">
        <f>STOCK!K349</f>
        <v>https://github.com/uberboutique/whataform-repo/raw/main/pictures/V0132.jpg</v>
      </c>
      <c r="J348" s="41">
        <f>STOCK!L349</f>
        <v>0</v>
      </c>
      <c r="K348" s="41">
        <f>STOCK!M349</f>
        <v>18</v>
      </c>
      <c r="L348" s="41">
        <f>STOCK!N349</f>
        <v>0</v>
      </c>
      <c r="U348" s="41">
        <v>1</v>
      </c>
      <c r="V348" s="41">
        <f>STOCK!Q349</f>
        <v>1</v>
      </c>
      <c r="X348" s="41">
        <v>0</v>
      </c>
      <c r="Y348" s="41">
        <f t="shared" si="5"/>
        <v>1</v>
      </c>
      <c r="AG348" s="41" t="str">
        <f>STOCK!A349</f>
        <v>V0132</v>
      </c>
      <c r="AI348" s="41">
        <v>0</v>
      </c>
    </row>
    <row r="349" spans="1:35" x14ac:dyDescent="0.15">
      <c r="A349" s="41" t="str">
        <f>STOCK!C350</f>
        <v>PRODUCT</v>
      </c>
      <c r="B349" s="41" t="str">
        <f>STOCK!D350</f>
        <v>Vestidos</v>
      </c>
      <c r="C349" s="41" t="str">
        <f>STOCK!E350</f>
        <v>Vestido acanalado de un hombro</v>
      </c>
      <c r="D349" s="41" t="str">
        <f>STOCK!F350</f>
        <v>Talla S</v>
      </c>
      <c r="E349" s="41" t="str">
        <f>STOCK!G350</f>
        <v>H&amp;M</v>
      </c>
      <c r="F349" s="41">
        <f>STOCK!H350</f>
        <v>0</v>
      </c>
      <c r="G349" s="41">
        <f>STOCK!I350</f>
        <v>1</v>
      </c>
      <c r="H349" s="41" t="str">
        <f>STOCK!J350</f>
        <v>Pieza</v>
      </c>
      <c r="I349" s="41" t="str">
        <f>STOCK!K350</f>
        <v>https://github.com/uberboutique/whataform-repo/raw/main/pictures/V0133.jpg</v>
      </c>
      <c r="J349" s="41">
        <f>STOCK!L350</f>
        <v>0</v>
      </c>
      <c r="K349" s="41">
        <f>STOCK!M350</f>
        <v>18</v>
      </c>
      <c r="L349" s="41">
        <f>STOCK!N350</f>
        <v>0</v>
      </c>
      <c r="U349" s="41">
        <v>1</v>
      </c>
      <c r="V349" s="41">
        <f>STOCK!Q350</f>
        <v>2</v>
      </c>
      <c r="X349" s="41">
        <v>0</v>
      </c>
      <c r="Y349" s="41">
        <f t="shared" si="5"/>
        <v>1</v>
      </c>
      <c r="AG349" s="41" t="str">
        <f>STOCK!A350</f>
        <v>V0133</v>
      </c>
      <c r="AI349" s="41">
        <v>0</v>
      </c>
    </row>
    <row r="350" spans="1:35" x14ac:dyDescent="0.15">
      <c r="A350" s="41" t="str">
        <f>STOCK!C351</f>
        <v>PRODUCT</v>
      </c>
      <c r="B350" s="41" t="str">
        <f>STOCK!D351</f>
        <v>Vestidos</v>
      </c>
      <c r="C350" s="41" t="str">
        <f>STOCK!E351</f>
        <v>Vestido Azul Royal</v>
      </c>
      <c r="D350" s="41" t="str">
        <f>STOCK!F351</f>
        <v>Talla S</v>
      </c>
      <c r="E350" s="41" t="str">
        <f>STOCK!G351</f>
        <v>H&amp;M</v>
      </c>
      <c r="F350" s="41">
        <f>STOCK!H351</f>
        <v>0</v>
      </c>
      <c r="G350" s="41">
        <f>STOCK!I351</f>
        <v>1</v>
      </c>
      <c r="H350" s="41" t="str">
        <f>STOCK!J351</f>
        <v>Pieza</v>
      </c>
      <c r="I350" s="41" t="str">
        <f>STOCK!K351</f>
        <v>https://github.com/uberboutique/whataform-repo/raw/main/pictures/V0134.jpg</v>
      </c>
      <c r="J350" s="41">
        <f>STOCK!L351</f>
        <v>0</v>
      </c>
      <c r="K350" s="41">
        <f>STOCK!M351</f>
        <v>18</v>
      </c>
      <c r="L350" s="41">
        <f>STOCK!N351</f>
        <v>0</v>
      </c>
      <c r="U350" s="41">
        <v>1</v>
      </c>
      <c r="V350" s="41">
        <f>STOCK!Q351</f>
        <v>2</v>
      </c>
      <c r="X350" s="41">
        <v>0</v>
      </c>
      <c r="Y350" s="41">
        <f t="shared" si="5"/>
        <v>1</v>
      </c>
      <c r="AG350" s="41" t="str">
        <f>STOCK!A351</f>
        <v>V0134</v>
      </c>
      <c r="AI350" s="41">
        <v>0</v>
      </c>
    </row>
    <row r="351" spans="1:35" x14ac:dyDescent="0.15">
      <c r="A351" s="41" t="str">
        <f>STOCK!C352</f>
        <v>PRODUCT</v>
      </c>
      <c r="B351" s="41" t="str">
        <f>STOCK!D352</f>
        <v>Vestidos</v>
      </c>
      <c r="C351" s="41" t="str">
        <f>STOCK!E352</f>
        <v>Vestido Azul Real</v>
      </c>
      <c r="D351" s="41" t="str">
        <f>STOCK!F352</f>
        <v>Talla M</v>
      </c>
      <c r="E351" s="41" t="str">
        <f>STOCK!G352</f>
        <v>H&amp;M</v>
      </c>
      <c r="F351" s="41">
        <f>STOCK!H352</f>
        <v>0</v>
      </c>
      <c r="G351" s="41">
        <f>STOCK!I352</f>
        <v>1</v>
      </c>
      <c r="H351" s="41" t="str">
        <f>STOCK!J352</f>
        <v>Pieza</v>
      </c>
      <c r="I351" s="41" t="str">
        <f>STOCK!K352</f>
        <v>https://github.com/uberboutique/whataform-repo/raw/main/pictures/V0135.jpg</v>
      </c>
      <c r="J351" s="41">
        <f>STOCK!L352</f>
        <v>0</v>
      </c>
      <c r="K351" s="41">
        <f>STOCK!M352</f>
        <v>18</v>
      </c>
      <c r="L351" s="41">
        <f>STOCK!N352</f>
        <v>0</v>
      </c>
      <c r="U351" s="41">
        <v>1</v>
      </c>
      <c r="V351" s="41">
        <f>STOCK!Q352</f>
        <v>1</v>
      </c>
      <c r="X351" s="41">
        <v>0</v>
      </c>
      <c r="Y351" s="41">
        <f t="shared" si="5"/>
        <v>1</v>
      </c>
      <c r="AG351" s="41" t="str">
        <f>STOCK!A352</f>
        <v>V0135</v>
      </c>
      <c r="AI351" s="41">
        <v>0</v>
      </c>
    </row>
    <row r="352" spans="1:35" x14ac:dyDescent="0.15">
      <c r="A352" s="41" t="str">
        <f>STOCK!C353</f>
        <v>PRODUCT</v>
      </c>
      <c r="B352" s="41" t="str">
        <f>STOCK!D353</f>
        <v>Accesorios</v>
      </c>
      <c r="C352" s="41" t="str">
        <f>STOCK!E353</f>
        <v>Sostén Push-up</v>
      </c>
      <c r="D352" s="41" t="str">
        <f>STOCK!F353</f>
        <v>Talla 34B</v>
      </c>
      <c r="E352" s="41" t="str">
        <f>STOCK!G353</f>
        <v>H&amp;M</v>
      </c>
      <c r="F352" s="41">
        <f>STOCK!H353</f>
        <v>0</v>
      </c>
      <c r="G352" s="41">
        <f>STOCK!I353</f>
        <v>1</v>
      </c>
      <c r="H352" s="41" t="str">
        <f>STOCK!J353</f>
        <v>Pieza</v>
      </c>
      <c r="I352" s="41" t="str">
        <f>STOCK!K353</f>
        <v>https://github.com/uberboutique/whataform-repo/raw/main/pictures/A0013.jpg</v>
      </c>
      <c r="J352" s="41">
        <f>STOCK!L353</f>
        <v>0</v>
      </c>
      <c r="K352" s="41">
        <f>STOCK!M353</f>
        <v>15</v>
      </c>
      <c r="L352" s="41">
        <f>STOCK!N353</f>
        <v>0</v>
      </c>
      <c r="U352" s="41">
        <v>1</v>
      </c>
      <c r="V352" s="41">
        <f>STOCK!Q353</f>
        <v>1</v>
      </c>
      <c r="X352" s="41">
        <v>0</v>
      </c>
      <c r="Y352" s="41">
        <f t="shared" si="5"/>
        <v>1</v>
      </c>
      <c r="AG352" s="41" t="str">
        <f>STOCK!A353</f>
        <v>A0013</v>
      </c>
      <c r="AI352" s="41">
        <v>0</v>
      </c>
    </row>
    <row r="353" spans="1:35" x14ac:dyDescent="0.15">
      <c r="A353" s="41" t="str">
        <f>STOCK!C354</f>
        <v>PRODUCT</v>
      </c>
      <c r="B353" s="41" t="str">
        <f>STOCK!D354</f>
        <v>Accesorios</v>
      </c>
      <c r="C353" s="41" t="str">
        <f>STOCK!E354</f>
        <v>Sostén Push-up</v>
      </c>
      <c r="D353" s="41" t="str">
        <f>STOCK!F354</f>
        <v>Talla 34B</v>
      </c>
      <c r="E353" s="41" t="str">
        <f>STOCK!G354</f>
        <v>H&amp;M</v>
      </c>
      <c r="F353" s="41">
        <f>STOCK!H354</f>
        <v>0</v>
      </c>
      <c r="G353" s="41">
        <f>STOCK!I354</f>
        <v>1</v>
      </c>
      <c r="H353" s="41" t="str">
        <f>STOCK!J354</f>
        <v>Pieza</v>
      </c>
      <c r="I353" s="41" t="str">
        <f>STOCK!K354</f>
        <v>https://github.com/uberboutique/whataform-repo/raw/main/pictures/A0014.jpg</v>
      </c>
      <c r="J353" s="41">
        <f>STOCK!L354</f>
        <v>0</v>
      </c>
      <c r="K353" s="41">
        <f>STOCK!M354</f>
        <v>15</v>
      </c>
      <c r="L353" s="41">
        <f>STOCK!N354</f>
        <v>0</v>
      </c>
      <c r="U353" s="41">
        <v>1</v>
      </c>
      <c r="V353" s="41">
        <f>STOCK!Q354</f>
        <v>1</v>
      </c>
      <c r="X353" s="41">
        <v>0</v>
      </c>
      <c r="Y353" s="41">
        <f t="shared" si="5"/>
        <v>1</v>
      </c>
      <c r="AG353" s="41" t="str">
        <f>STOCK!A354</f>
        <v>A0014</v>
      </c>
      <c r="AI353" s="41">
        <v>0</v>
      </c>
    </row>
    <row r="354" spans="1:35" x14ac:dyDescent="0.15">
      <c r="A354" s="41" t="str">
        <f>STOCK!C355</f>
        <v>PRODUCT</v>
      </c>
      <c r="B354" s="41" t="str">
        <f>STOCK!D355</f>
        <v>Hombre</v>
      </c>
      <c r="C354" s="41" t="str">
        <f>STOCK!E355</f>
        <v>Pants Regular Fit</v>
      </c>
      <c r="D354" s="41" t="str">
        <f>STOCK!F355</f>
        <v>Talla S</v>
      </c>
      <c r="E354" s="41" t="str">
        <f>STOCK!G355</f>
        <v>H&amp;M</v>
      </c>
      <c r="F354" s="41">
        <f>STOCK!H355</f>
        <v>0</v>
      </c>
      <c r="G354" s="41">
        <f>STOCK!I355</f>
        <v>1</v>
      </c>
      <c r="H354" s="41" t="str">
        <f>STOCK!J355</f>
        <v>Pieza</v>
      </c>
      <c r="I354" s="41" t="str">
        <f>STOCK!K355</f>
        <v>https://github.com/uberboutique/whataform-repo/raw/main/pictures/H0002.jpg</v>
      </c>
      <c r="J354" s="41">
        <f>STOCK!L355</f>
        <v>0</v>
      </c>
      <c r="K354" s="41">
        <f>STOCK!M355</f>
        <v>30</v>
      </c>
      <c r="L354" s="41">
        <f>STOCK!N355</f>
        <v>0</v>
      </c>
      <c r="U354" s="41">
        <v>1</v>
      </c>
      <c r="V354" s="41">
        <f>STOCK!Q355</f>
        <v>1</v>
      </c>
      <c r="X354" s="41">
        <v>0</v>
      </c>
      <c r="Y354" s="41">
        <f t="shared" si="5"/>
        <v>1</v>
      </c>
      <c r="AG354" s="41" t="str">
        <f>STOCK!A355</f>
        <v>H0002</v>
      </c>
      <c r="AI354" s="41">
        <v>0</v>
      </c>
    </row>
    <row r="355" spans="1:35" x14ac:dyDescent="0.15">
      <c r="A355" s="41" t="str">
        <f>STOCK!C356</f>
        <v>PRODUCT</v>
      </c>
      <c r="B355" s="41" t="str">
        <f>STOCK!D356</f>
        <v>Hombre</v>
      </c>
      <c r="C355" s="41" t="str">
        <f>STOCK!E356</f>
        <v>Shorts Regular Denim</v>
      </c>
      <c r="D355" s="41" t="str">
        <f>STOCK!F356</f>
        <v>Talla 32</v>
      </c>
      <c r="E355" s="41" t="str">
        <f>STOCK!G356</f>
        <v>H&amp;M</v>
      </c>
      <c r="F355" s="41">
        <f>STOCK!H356</f>
        <v>0</v>
      </c>
      <c r="G355" s="41">
        <f>STOCK!I356</f>
        <v>1</v>
      </c>
      <c r="H355" s="41" t="str">
        <f>STOCK!J356</f>
        <v>Pieza</v>
      </c>
      <c r="I355" s="41" t="str">
        <f>STOCK!K356</f>
        <v>https://github.com/uberboutique/whataform-repo/raw/main/pictures/H0003.jpg</v>
      </c>
      <c r="J355" s="41">
        <f>STOCK!L356</f>
        <v>0</v>
      </c>
      <c r="K355" s="41">
        <f>STOCK!M356</f>
        <v>35</v>
      </c>
      <c r="L355" s="41">
        <f>STOCK!N356</f>
        <v>0</v>
      </c>
      <c r="U355" s="41">
        <v>1</v>
      </c>
      <c r="V355" s="41">
        <f>STOCK!Q356</f>
        <v>1</v>
      </c>
      <c r="X355" s="41">
        <v>0</v>
      </c>
      <c r="Y355" s="41">
        <f t="shared" si="5"/>
        <v>1</v>
      </c>
      <c r="AG355" s="41" t="str">
        <f>STOCK!A356</f>
        <v>H0003</v>
      </c>
      <c r="AI355" s="41">
        <v>0</v>
      </c>
    </row>
    <row r="356" spans="1:35" x14ac:dyDescent="0.15">
      <c r="A356" s="41" t="str">
        <f>STOCK!C357</f>
        <v>PRODUCT</v>
      </c>
      <c r="B356" s="41" t="str">
        <f>STOCK!D357</f>
        <v>Hombre</v>
      </c>
      <c r="C356" s="41" t="str">
        <f>STOCK!E357</f>
        <v>Jeans Slim</v>
      </c>
      <c r="D356" s="41" t="str">
        <f>STOCK!F357</f>
        <v>Talla 30X32</v>
      </c>
      <c r="E356" s="41" t="str">
        <f>STOCK!G357</f>
        <v>H&amp;M</v>
      </c>
      <c r="F356" s="41">
        <f>STOCK!H357</f>
        <v>0</v>
      </c>
      <c r="G356" s="41">
        <f>STOCK!I357</f>
        <v>1</v>
      </c>
      <c r="H356" s="41" t="str">
        <f>STOCK!J357</f>
        <v>Pieza</v>
      </c>
      <c r="I356" s="41" t="str">
        <f>STOCK!K357</f>
        <v>https://github.com/uberboutique/whataform-repo/raw/main/pictures/H0004.jpg</v>
      </c>
      <c r="J356" s="41">
        <f>STOCK!L357</f>
        <v>0</v>
      </c>
      <c r="K356" s="41">
        <f>STOCK!M357</f>
        <v>40</v>
      </c>
      <c r="L356" s="41">
        <f>STOCK!N357</f>
        <v>0</v>
      </c>
      <c r="U356" s="41">
        <v>1</v>
      </c>
      <c r="V356" s="41">
        <f>STOCK!Q357</f>
        <v>1</v>
      </c>
      <c r="X356" s="41">
        <v>0</v>
      </c>
      <c r="Y356" s="41">
        <f t="shared" si="5"/>
        <v>1</v>
      </c>
      <c r="AG356" s="41" t="str">
        <f>STOCK!A357</f>
        <v>H0004</v>
      </c>
      <c r="AI356" s="41">
        <v>0</v>
      </c>
    </row>
    <row r="357" spans="1:35" x14ac:dyDescent="0.15">
      <c r="A357" s="41" t="str">
        <f>STOCK!C358</f>
        <v>PRODUCT</v>
      </c>
      <c r="B357" s="41" t="str">
        <f>STOCK!D358</f>
        <v>Calzado</v>
      </c>
      <c r="C357" s="41" t="str">
        <f>STOCK!E358</f>
        <v>Sandalias Trenzadas</v>
      </c>
      <c r="D357" s="41" t="str">
        <f>STOCK!F358</f>
        <v>Talla 41</v>
      </c>
      <c r="E357" s="41" t="str">
        <f>STOCK!G358</f>
        <v>H&amp;M</v>
      </c>
      <c r="F357" s="41">
        <f>STOCK!H358</f>
        <v>0</v>
      </c>
      <c r="G357" s="41">
        <f>STOCK!I358</f>
        <v>1</v>
      </c>
      <c r="H357" s="41" t="str">
        <f>STOCK!J358</f>
        <v>Pieza</v>
      </c>
      <c r="I357" s="41" t="str">
        <f>STOCK!K358</f>
        <v>https://github.com/uberboutique/whataform-repo/raw/main/pictures/CA0006.jpg</v>
      </c>
      <c r="J357" s="41">
        <f>STOCK!L358</f>
        <v>0</v>
      </c>
      <c r="K357" s="41">
        <f>STOCK!M358</f>
        <v>35</v>
      </c>
      <c r="L357" s="41">
        <f>STOCK!N358</f>
        <v>0</v>
      </c>
      <c r="U357" s="41">
        <v>1</v>
      </c>
      <c r="V357" s="41">
        <f>STOCK!Q358</f>
        <v>3</v>
      </c>
      <c r="X357" s="41">
        <v>0</v>
      </c>
      <c r="Y357" s="41">
        <f t="shared" si="5"/>
        <v>1</v>
      </c>
      <c r="AG357" s="41" t="str">
        <f>STOCK!A358</f>
        <v>CA0006</v>
      </c>
      <c r="AI357" s="41">
        <v>0</v>
      </c>
    </row>
    <row r="358" spans="1:35" x14ac:dyDescent="0.15">
      <c r="A358" s="41" t="str">
        <f>STOCK!C359</f>
        <v>PRODUCT</v>
      </c>
      <c r="B358" s="41" t="str">
        <f>STOCK!D359</f>
        <v>Calzado</v>
      </c>
      <c r="C358" s="41" t="str">
        <f>STOCK!E359</f>
        <v>Sandalias amor</v>
      </c>
      <c r="D358" s="41" t="str">
        <f>STOCK!F359</f>
        <v>Talla 38</v>
      </c>
      <c r="E358" s="41" t="str">
        <f>STOCK!G359</f>
        <v>H&amp;M</v>
      </c>
      <c r="F358" s="41">
        <f>STOCK!H359</f>
        <v>0</v>
      </c>
      <c r="G358" s="41">
        <f>STOCK!I359</f>
        <v>1</v>
      </c>
      <c r="H358" s="41" t="str">
        <f>STOCK!J359</f>
        <v>Pieza</v>
      </c>
      <c r="I358" s="41" t="str">
        <f>STOCK!K359</f>
        <v>https://github.com/uberboutique/whataform-repo/raw/main/pictures/CA0007.jpg</v>
      </c>
      <c r="J358" s="41">
        <f>STOCK!L359</f>
        <v>0</v>
      </c>
      <c r="K358" s="41">
        <f>STOCK!M359</f>
        <v>35</v>
      </c>
      <c r="L358" s="41">
        <f>STOCK!N359</f>
        <v>0</v>
      </c>
      <c r="U358" s="41">
        <v>1</v>
      </c>
      <c r="V358" s="41">
        <f>STOCK!Q359</f>
        <v>2</v>
      </c>
      <c r="X358" s="41">
        <v>0</v>
      </c>
      <c r="Y358" s="41">
        <f t="shared" si="5"/>
        <v>1</v>
      </c>
      <c r="AG358" s="41" t="str">
        <f>STOCK!A359</f>
        <v>CA0007</v>
      </c>
      <c r="AI358" s="41">
        <v>0</v>
      </c>
    </row>
    <row r="359" spans="1:35" x14ac:dyDescent="0.15">
      <c r="A359" s="41" t="str">
        <f>STOCK!C360</f>
        <v>PRODUCT</v>
      </c>
      <c r="B359" s="41" t="str">
        <f>STOCK!D360</f>
        <v>Calzado</v>
      </c>
      <c r="C359" s="41" t="str">
        <f>STOCK!E360</f>
        <v>Sandalias trenzadas</v>
      </c>
      <c r="D359" s="41" t="str">
        <f>STOCK!F360</f>
        <v>Talla 40</v>
      </c>
      <c r="E359" s="41" t="str">
        <f>STOCK!G360</f>
        <v>H&amp;M</v>
      </c>
      <c r="F359" s="41">
        <f>STOCK!H360</f>
        <v>0</v>
      </c>
      <c r="G359" s="41">
        <f>STOCK!I360</f>
        <v>1</v>
      </c>
      <c r="H359" s="41" t="str">
        <f>STOCK!J360</f>
        <v>Pieza</v>
      </c>
      <c r="I359" s="41" t="str">
        <f>STOCK!K360</f>
        <v>https://github.com/uberboutique/whataform-repo/raw/main/pictures/CA0008.jpg</v>
      </c>
      <c r="J359" s="41">
        <f>STOCK!L360</f>
        <v>0</v>
      </c>
      <c r="K359" s="41">
        <f>STOCK!M360</f>
        <v>35</v>
      </c>
      <c r="L359" s="41">
        <f>STOCK!N360</f>
        <v>0</v>
      </c>
      <c r="U359" s="41">
        <v>1</v>
      </c>
      <c r="V359" s="41">
        <f>STOCK!Q360</f>
        <v>1</v>
      </c>
      <c r="X359" s="41">
        <v>0</v>
      </c>
      <c r="Y359" s="41">
        <f t="shared" si="5"/>
        <v>1</v>
      </c>
      <c r="AG359" s="41" t="str">
        <f>STOCK!A360</f>
        <v>CA0008</v>
      </c>
      <c r="AI359" s="41">
        <v>0</v>
      </c>
    </row>
    <row r="360" spans="1:35" x14ac:dyDescent="0.15">
      <c r="A360" s="41" t="str">
        <f>STOCK!C361</f>
        <v>PRODUCT</v>
      </c>
      <c r="B360" s="41" t="str">
        <f>STOCK!D361</f>
        <v>Calzado</v>
      </c>
      <c r="C360" s="41" t="str">
        <f>STOCK!E361</f>
        <v>Sandalias trenzadas</v>
      </c>
      <c r="D360" s="41" t="str">
        <f>STOCK!F361</f>
        <v>Talla 36</v>
      </c>
      <c r="E360" s="41" t="str">
        <f>STOCK!G361</f>
        <v>H&amp;M</v>
      </c>
      <c r="F360" s="41">
        <f>STOCK!H361</f>
        <v>0</v>
      </c>
      <c r="G360" s="41">
        <f>STOCK!I361</f>
        <v>1</v>
      </c>
      <c r="H360" s="41" t="str">
        <f>STOCK!J361</f>
        <v>Pieza</v>
      </c>
      <c r="I360" s="41" t="str">
        <f>STOCK!K361</f>
        <v>https://github.com/uberboutique/whataform-repo/raw/main/pictures/CA0009.jpg</v>
      </c>
      <c r="J360" s="41">
        <f>STOCK!L361</f>
        <v>0</v>
      </c>
      <c r="K360" s="41">
        <f>STOCK!M361</f>
        <v>35</v>
      </c>
      <c r="L360" s="41">
        <f>STOCK!N361</f>
        <v>0</v>
      </c>
      <c r="U360" s="41">
        <v>1</v>
      </c>
      <c r="V360" s="41">
        <f>STOCK!Q361</f>
        <v>1</v>
      </c>
      <c r="X360" s="41">
        <v>0</v>
      </c>
      <c r="Y360" s="41">
        <f t="shared" si="5"/>
        <v>1</v>
      </c>
      <c r="AG360" s="41" t="str">
        <f>STOCK!A361</f>
        <v>CA0009</v>
      </c>
      <c r="AI360" s="41">
        <v>0</v>
      </c>
    </row>
    <row r="361" spans="1:35" x14ac:dyDescent="0.15">
      <c r="A361" s="41" t="str">
        <f>STOCK!C362</f>
        <v>PRODUCT</v>
      </c>
      <c r="B361" s="41" t="str">
        <f>STOCK!D362</f>
        <v>Calzado</v>
      </c>
      <c r="C361" s="41" t="str">
        <f>STOCK!E362</f>
        <v>Sandalias anudadas</v>
      </c>
      <c r="D361" s="41" t="str">
        <f>STOCK!F362</f>
        <v>Talla 41</v>
      </c>
      <c r="E361" s="41" t="str">
        <f>STOCK!G362</f>
        <v>H&amp;M</v>
      </c>
      <c r="F361" s="41">
        <f>STOCK!H362</f>
        <v>0</v>
      </c>
      <c r="G361" s="41">
        <f>STOCK!I362</f>
        <v>1</v>
      </c>
      <c r="H361" s="41" t="str">
        <f>STOCK!J362</f>
        <v>Pieza</v>
      </c>
      <c r="I361" s="41" t="str">
        <f>STOCK!K362</f>
        <v>https://github.com/uberboutique/whataform-repo/raw/main/pictures/CA0010.jpg</v>
      </c>
      <c r="J361" s="41">
        <f>STOCK!L362</f>
        <v>0</v>
      </c>
      <c r="K361" s="41">
        <f>STOCK!M362</f>
        <v>27</v>
      </c>
      <c r="L361" s="41">
        <f>STOCK!N362</f>
        <v>0</v>
      </c>
      <c r="U361" s="41">
        <v>1</v>
      </c>
      <c r="V361" s="41">
        <f>STOCK!Q362</f>
        <v>2</v>
      </c>
      <c r="X361" s="41">
        <v>0</v>
      </c>
      <c r="Y361" s="41">
        <f t="shared" si="5"/>
        <v>1</v>
      </c>
      <c r="AG361" s="41" t="str">
        <f>STOCK!A362</f>
        <v>CA0010</v>
      </c>
      <c r="AI361" s="41">
        <v>0</v>
      </c>
    </row>
    <row r="362" spans="1:35" x14ac:dyDescent="0.15">
      <c r="A362" s="41" t="str">
        <f>STOCK!C363</f>
        <v>PRODUCT</v>
      </c>
      <c r="B362" s="41" t="str">
        <f>STOCK!D363</f>
        <v>Calzado</v>
      </c>
      <c r="C362" s="41" t="str">
        <f>STOCK!E363</f>
        <v>Sandalias anudadas</v>
      </c>
      <c r="D362" s="41" t="str">
        <f>STOCK!F363</f>
        <v>Talla 38</v>
      </c>
      <c r="E362" s="41" t="str">
        <f>STOCK!G363</f>
        <v>H&amp;M</v>
      </c>
      <c r="F362" s="41">
        <f>STOCK!H363</f>
        <v>0</v>
      </c>
      <c r="G362" s="41">
        <f>STOCK!I363</f>
        <v>1</v>
      </c>
      <c r="H362" s="41" t="str">
        <f>STOCK!J363</f>
        <v>Pieza</v>
      </c>
      <c r="I362" s="41" t="str">
        <f>STOCK!K363</f>
        <v>https://github.com/uberboutique/whataform-repo/raw/main/pictures/CA0011.jpg</v>
      </c>
      <c r="J362" s="41">
        <f>STOCK!L363</f>
        <v>0</v>
      </c>
      <c r="K362" s="41">
        <f>STOCK!M363</f>
        <v>27</v>
      </c>
      <c r="L362" s="41">
        <f>STOCK!N363</f>
        <v>0</v>
      </c>
      <c r="U362" s="41">
        <v>1</v>
      </c>
      <c r="V362" s="41">
        <f>STOCK!Q363</f>
        <v>2</v>
      </c>
      <c r="X362" s="41">
        <v>0</v>
      </c>
      <c r="Y362" s="41">
        <f t="shared" si="5"/>
        <v>1</v>
      </c>
      <c r="AG362" s="41" t="str">
        <f>STOCK!A363</f>
        <v>CA0011</v>
      </c>
      <c r="AI362" s="41">
        <v>0</v>
      </c>
    </row>
    <row r="363" spans="1:35" x14ac:dyDescent="0.15">
      <c r="A363" s="41" t="str">
        <f>STOCK!C364</f>
        <v>PRODUCT</v>
      </c>
      <c r="B363" s="41" t="str">
        <f>STOCK!D364</f>
        <v>Calzado</v>
      </c>
      <c r="C363" s="41" t="str">
        <f>STOCK!E364</f>
        <v>Sandalias anudadas</v>
      </c>
      <c r="D363" s="41" t="str">
        <f>STOCK!F364</f>
        <v>Talla 36</v>
      </c>
      <c r="E363" s="41" t="str">
        <f>STOCK!G364</f>
        <v>H&amp;M</v>
      </c>
      <c r="F363" s="41">
        <f>STOCK!H364</f>
        <v>0</v>
      </c>
      <c r="G363" s="41">
        <f>STOCK!I364</f>
        <v>1</v>
      </c>
      <c r="H363" s="41" t="str">
        <f>STOCK!J364</f>
        <v>Pieza</v>
      </c>
      <c r="I363" s="41" t="str">
        <f>STOCK!K364</f>
        <v>https://github.com/uberboutique/whataform-repo/raw/main/pictures/CA0012.jpg</v>
      </c>
      <c r="J363" s="41">
        <f>STOCK!L364</f>
        <v>0</v>
      </c>
      <c r="K363" s="41">
        <f>STOCK!M364</f>
        <v>27</v>
      </c>
      <c r="L363" s="41">
        <f>STOCK!N364</f>
        <v>0</v>
      </c>
      <c r="U363" s="41">
        <v>1</v>
      </c>
      <c r="V363" s="41">
        <f>STOCK!Q364</f>
        <v>1</v>
      </c>
      <c r="X363" s="41">
        <v>0</v>
      </c>
      <c r="Y363" s="41">
        <f t="shared" si="5"/>
        <v>1</v>
      </c>
      <c r="AG363" s="41" t="str">
        <f>STOCK!A364</f>
        <v>CA0012</v>
      </c>
      <c r="AI363" s="41">
        <v>0</v>
      </c>
    </row>
    <row r="364" spans="1:35" x14ac:dyDescent="0.15">
      <c r="A364" s="41" t="str">
        <f>STOCK!C365</f>
        <v>PRODUCT</v>
      </c>
      <c r="B364" s="41" t="str">
        <f>STOCK!D365</f>
        <v>Calzado</v>
      </c>
      <c r="C364" s="41" t="str">
        <f>STOCK!E365</f>
        <v>Alpargatas a cuadros</v>
      </c>
      <c r="D364" s="41" t="str">
        <f>STOCK!F365</f>
        <v>Talla 36/37</v>
      </c>
      <c r="E364" s="41" t="str">
        <f>STOCK!G365</f>
        <v>H&amp;M</v>
      </c>
      <c r="F364" s="41">
        <f>STOCK!H365</f>
        <v>0</v>
      </c>
      <c r="G364" s="41">
        <f>STOCK!I365</f>
        <v>1</v>
      </c>
      <c r="H364" s="41" t="str">
        <f>STOCK!J365</f>
        <v>Pieza</v>
      </c>
      <c r="I364" s="41" t="str">
        <f>STOCK!K365</f>
        <v>https://github.com/uberboutique/whataform-repo/raw/main/pictures/CA0013.jpg</v>
      </c>
      <c r="J364" s="41">
        <f>STOCK!L365</f>
        <v>0</v>
      </c>
      <c r="K364" s="41">
        <f>STOCK!M365</f>
        <v>19</v>
      </c>
      <c r="L364" s="41">
        <f>STOCK!N365</f>
        <v>0</v>
      </c>
      <c r="U364" s="41">
        <v>1</v>
      </c>
      <c r="V364" s="41">
        <f>STOCK!Q365</f>
        <v>2</v>
      </c>
      <c r="X364" s="41">
        <v>0</v>
      </c>
      <c r="Y364" s="41">
        <f t="shared" si="5"/>
        <v>1</v>
      </c>
      <c r="AG364" s="41" t="str">
        <f>STOCK!A365</f>
        <v>CA0013</v>
      </c>
      <c r="AI364" s="41">
        <v>0</v>
      </c>
    </row>
    <row r="365" spans="1:35" x14ac:dyDescent="0.15">
      <c r="A365" s="41" t="str">
        <f>STOCK!C366</f>
        <v>PRODUCT</v>
      </c>
      <c r="B365" s="41" t="str">
        <f>STOCK!D366</f>
        <v>Calzado</v>
      </c>
      <c r="C365" s="41" t="str">
        <f>STOCK!E366</f>
        <v xml:space="preserve">Sandalias atadas </v>
      </c>
      <c r="D365" s="41" t="str">
        <f>STOCK!F366</f>
        <v>Talla 38</v>
      </c>
      <c r="E365" s="41" t="str">
        <f>STOCK!G366</f>
        <v>H&amp;M</v>
      </c>
      <c r="F365" s="41">
        <f>STOCK!H366</f>
        <v>0</v>
      </c>
      <c r="G365" s="41">
        <f>STOCK!I366</f>
        <v>1</v>
      </c>
      <c r="H365" s="41" t="str">
        <f>STOCK!J366</f>
        <v>Pieza</v>
      </c>
      <c r="I365" s="41" t="str">
        <f>STOCK!K366</f>
        <v>https://github.com/uberboutique/whataform-repo/raw/main/pictures/CA0014.jpg</v>
      </c>
      <c r="J365" s="41">
        <f>STOCK!L366</f>
        <v>0</v>
      </c>
      <c r="K365" s="41">
        <f>STOCK!M366</f>
        <v>40</v>
      </c>
      <c r="L365" s="41">
        <f>STOCK!N366</f>
        <v>0</v>
      </c>
      <c r="U365" s="41">
        <v>1</v>
      </c>
      <c r="V365" s="41">
        <f>STOCK!Q366</f>
        <v>1</v>
      </c>
      <c r="X365" s="41">
        <v>0</v>
      </c>
      <c r="Y365" s="41">
        <f t="shared" si="5"/>
        <v>1</v>
      </c>
      <c r="AG365" s="41" t="str">
        <f>STOCK!A366</f>
        <v>CA0014</v>
      </c>
      <c r="AI365" s="41">
        <v>0</v>
      </c>
    </row>
    <row r="366" spans="1:35" x14ac:dyDescent="0.15">
      <c r="A366" s="41" t="str">
        <f>STOCK!C367</f>
        <v>PRODUCT</v>
      </c>
      <c r="B366" s="41" t="str">
        <f>STOCK!D367</f>
        <v>Calzado</v>
      </c>
      <c r="C366" s="41" t="str">
        <f>STOCK!E367</f>
        <v>Sandalias prácticas</v>
      </c>
      <c r="D366" s="41" t="str">
        <f>STOCK!F367</f>
        <v>Talla 40</v>
      </c>
      <c r="E366" s="41" t="str">
        <f>STOCK!G367</f>
        <v>H&amp;M</v>
      </c>
      <c r="F366" s="41">
        <f>STOCK!H367</f>
        <v>0</v>
      </c>
      <c r="G366" s="41">
        <f>STOCK!I367</f>
        <v>1</v>
      </c>
      <c r="H366" s="41" t="str">
        <f>STOCK!J367</f>
        <v>Pieza</v>
      </c>
      <c r="I366" s="41" t="str">
        <f>STOCK!K367</f>
        <v>https://github.com/uberboutique/whataform-repo/raw/main/pictures/CA0015.jpg</v>
      </c>
      <c r="J366" s="41">
        <f>STOCK!L367</f>
        <v>0</v>
      </c>
      <c r="K366" s="41">
        <f>STOCK!M367</f>
        <v>30</v>
      </c>
      <c r="L366" s="41">
        <f>STOCK!N367</f>
        <v>0</v>
      </c>
      <c r="U366" s="41">
        <v>1</v>
      </c>
      <c r="V366" s="41">
        <f>STOCK!Q367</f>
        <v>1</v>
      </c>
      <c r="X366" s="41">
        <v>0</v>
      </c>
      <c r="Y366" s="41">
        <f t="shared" si="5"/>
        <v>1</v>
      </c>
      <c r="AG366" s="41" t="str">
        <f>STOCK!A367</f>
        <v>CA0015</v>
      </c>
      <c r="AI366" s="41">
        <v>0</v>
      </c>
    </row>
    <row r="367" spans="1:35" x14ac:dyDescent="0.15">
      <c r="A367" s="41" t="str">
        <f>STOCK!C368</f>
        <v>PRODUCT</v>
      </c>
      <c r="B367" s="41" t="str">
        <f>STOCK!D368</f>
        <v>Calzado</v>
      </c>
      <c r="C367" s="41" t="str">
        <f>STOCK!E368</f>
        <v>Sandalias prácticas</v>
      </c>
      <c r="D367" s="41" t="str">
        <f>STOCK!F368</f>
        <v>Talla 36</v>
      </c>
      <c r="E367" s="41" t="str">
        <f>STOCK!G368</f>
        <v>H&amp;M</v>
      </c>
      <c r="F367" s="41">
        <f>STOCK!H368</f>
        <v>0</v>
      </c>
      <c r="G367" s="41">
        <f>STOCK!I368</f>
        <v>1</v>
      </c>
      <c r="H367" s="41" t="str">
        <f>STOCK!J368</f>
        <v>Pieza</v>
      </c>
      <c r="I367" s="41" t="str">
        <f>STOCK!K368</f>
        <v>https://github.com/uberboutique/whataform-repo/raw/main/pictures/CA0016.jpg</v>
      </c>
      <c r="J367" s="41">
        <f>STOCK!L368</f>
        <v>0</v>
      </c>
      <c r="K367" s="41">
        <f>STOCK!M368</f>
        <v>30</v>
      </c>
      <c r="L367" s="41">
        <f>STOCK!N368</f>
        <v>0</v>
      </c>
      <c r="U367" s="41">
        <v>2</v>
      </c>
      <c r="V367" s="41">
        <f>STOCK!Q368</f>
        <v>1</v>
      </c>
      <c r="X367" s="41">
        <v>1</v>
      </c>
      <c r="Y367" s="41">
        <f t="shared" ref="Y367:Y389" si="6">IF(V367&gt;0,1,0)</f>
        <v>1</v>
      </c>
      <c r="AG367" s="41" t="str">
        <f>STOCK!A368</f>
        <v>CA0016</v>
      </c>
      <c r="AI367" s="41">
        <v>1</v>
      </c>
    </row>
    <row r="368" spans="1:35" x14ac:dyDescent="0.15">
      <c r="A368" s="41" t="str">
        <f>STOCK!C369</f>
        <v>PRODUCT</v>
      </c>
      <c r="B368" s="41" t="str">
        <f>STOCK!D369</f>
        <v>Blusas</v>
      </c>
      <c r="C368" s="41" t="str">
        <f>STOCK!E369</f>
        <v>Top manga corta_S</v>
      </c>
      <c r="D368" s="41" t="str">
        <f>STOCK!F369</f>
        <v>Talla S</v>
      </c>
      <c r="E368" s="41" t="str">
        <f>STOCK!G369</f>
        <v>H&amp;M</v>
      </c>
      <c r="F368" s="41">
        <f>STOCK!H369</f>
        <v>0</v>
      </c>
      <c r="G368" s="41">
        <f>STOCK!I369</f>
        <v>1</v>
      </c>
      <c r="H368" s="41" t="str">
        <f>STOCK!J369</f>
        <v>Pieza</v>
      </c>
      <c r="I368" s="41" t="str">
        <f>STOCK!K369</f>
        <v>-</v>
      </c>
      <c r="J368" s="41">
        <f>STOCK!L369</f>
        <v>0</v>
      </c>
      <c r="K368" s="41">
        <f>STOCK!M369</f>
        <v>9</v>
      </c>
      <c r="L368" s="41">
        <f>STOCK!N369</f>
        <v>0</v>
      </c>
      <c r="U368" s="41">
        <v>3</v>
      </c>
      <c r="V368" s="41">
        <f>STOCK!Q369</f>
        <v>0</v>
      </c>
      <c r="X368" s="41">
        <v>2</v>
      </c>
      <c r="Y368" s="41">
        <f t="shared" si="6"/>
        <v>0</v>
      </c>
      <c r="AG368" s="41" t="str">
        <f>STOCK!A369</f>
        <v>B00058</v>
      </c>
      <c r="AI368" s="41">
        <v>2</v>
      </c>
    </row>
    <row r="369" spans="1:35" x14ac:dyDescent="0.15">
      <c r="A369" s="41" t="str">
        <f>STOCK!C370</f>
        <v>PRODUCT</v>
      </c>
      <c r="B369" s="41" t="str">
        <f>STOCK!D370</f>
        <v>Blusas</v>
      </c>
      <c r="C369" s="41" t="str">
        <f>STOCK!E370</f>
        <v>Top manga corta</v>
      </c>
      <c r="D369" s="41" t="str">
        <f>STOCK!F370</f>
        <v>Talla XS</v>
      </c>
      <c r="E369" s="41" t="str">
        <f>STOCK!G370</f>
        <v>H&amp;M</v>
      </c>
      <c r="F369" s="41">
        <f>STOCK!H370</f>
        <v>0</v>
      </c>
      <c r="G369" s="41">
        <f>STOCK!I370</f>
        <v>1</v>
      </c>
      <c r="H369" s="41" t="str">
        <f>STOCK!J370</f>
        <v>Pieza</v>
      </c>
      <c r="I369" s="41" t="str">
        <f>STOCK!K370</f>
        <v>https://github.com/uberboutique/whataform-repo/raw/main/pictures/B0059.jpg</v>
      </c>
      <c r="J369" s="41">
        <f>STOCK!L370</f>
        <v>0</v>
      </c>
      <c r="K369" s="41">
        <f>STOCK!M370</f>
        <v>9</v>
      </c>
      <c r="L369" s="41">
        <f>STOCK!N370</f>
        <v>0</v>
      </c>
      <c r="U369" s="41">
        <v>4</v>
      </c>
      <c r="V369" s="41">
        <f>STOCK!Q370</f>
        <v>2</v>
      </c>
      <c r="X369" s="41">
        <v>3</v>
      </c>
      <c r="Y369" s="41">
        <f t="shared" si="6"/>
        <v>1</v>
      </c>
      <c r="AG369" s="41" t="str">
        <f>STOCK!A370</f>
        <v>B0059</v>
      </c>
      <c r="AI369" s="41">
        <v>3</v>
      </c>
    </row>
    <row r="370" spans="1:35" x14ac:dyDescent="0.15">
      <c r="A370" s="41" t="str">
        <f>STOCK!C371</f>
        <v>PRODUCT</v>
      </c>
      <c r="B370" s="41" t="str">
        <f>STOCK!D371</f>
        <v>Blusas</v>
      </c>
      <c r="C370" s="41" t="str">
        <f>STOCK!E371</f>
        <v>Top manga corta</v>
      </c>
      <c r="D370" s="41" t="str">
        <f>STOCK!F371</f>
        <v>Talla XS</v>
      </c>
      <c r="E370" s="41" t="str">
        <f>STOCK!G371</f>
        <v>H&amp;M</v>
      </c>
      <c r="F370" s="41">
        <f>STOCK!H371</f>
        <v>0</v>
      </c>
      <c r="G370" s="41">
        <f>STOCK!I371</f>
        <v>1</v>
      </c>
      <c r="H370" s="41" t="str">
        <f>STOCK!J371</f>
        <v>Pieza</v>
      </c>
      <c r="I370" s="41" t="str">
        <f>STOCK!K371</f>
        <v>https://github.com/uberboutique/whataform-repo/raw/main/pictures/B0060.jpg</v>
      </c>
      <c r="J370" s="41">
        <f>STOCK!L371</f>
        <v>0</v>
      </c>
      <c r="K370" s="41">
        <f>STOCK!M371</f>
        <v>9</v>
      </c>
      <c r="L370" s="41">
        <f>STOCK!N371</f>
        <v>0</v>
      </c>
      <c r="U370" s="41">
        <v>5</v>
      </c>
      <c r="V370" s="41">
        <f>STOCK!Q371</f>
        <v>2</v>
      </c>
      <c r="X370" s="41">
        <v>4</v>
      </c>
      <c r="Y370" s="41">
        <f t="shared" si="6"/>
        <v>1</v>
      </c>
      <c r="AG370" s="41" t="str">
        <f>STOCK!A371</f>
        <v>B0060</v>
      </c>
      <c r="AI370" s="41">
        <v>4</v>
      </c>
    </row>
    <row r="371" spans="1:35" x14ac:dyDescent="0.15">
      <c r="A371" s="41" t="str">
        <f>STOCK!C372</f>
        <v>PRODUCT</v>
      </c>
      <c r="B371" s="41" t="str">
        <f>STOCK!D372</f>
        <v>Blusas</v>
      </c>
      <c r="C371" s="41" t="str">
        <f>STOCK!E372</f>
        <v>Top manga corta</v>
      </c>
      <c r="D371" s="41" t="str">
        <f>STOCK!F372</f>
        <v>Talla S</v>
      </c>
      <c r="E371" s="41" t="str">
        <f>STOCK!G372</f>
        <v>H&amp;M</v>
      </c>
      <c r="F371" s="41">
        <f>STOCK!H372</f>
        <v>0</v>
      </c>
      <c r="G371" s="41">
        <f>STOCK!I372</f>
        <v>1</v>
      </c>
      <c r="H371" s="41" t="str">
        <f>STOCK!J372</f>
        <v>Pieza</v>
      </c>
      <c r="I371" s="41" t="str">
        <f>STOCK!K372</f>
        <v>https://github.com/uberboutique/whataform-repo/raw/main/pictures/B0061.jpg</v>
      </c>
      <c r="J371" s="41">
        <f>STOCK!L372</f>
        <v>0</v>
      </c>
      <c r="K371" s="41">
        <f>STOCK!M372</f>
        <v>9</v>
      </c>
      <c r="L371" s="41">
        <f>STOCK!N372</f>
        <v>0</v>
      </c>
      <c r="U371" s="41">
        <v>6</v>
      </c>
      <c r="V371" s="41">
        <f>STOCK!Q372</f>
        <v>1</v>
      </c>
      <c r="X371" s="41">
        <v>5</v>
      </c>
      <c r="Y371" s="41">
        <f t="shared" si="6"/>
        <v>1</v>
      </c>
      <c r="AG371" s="41" t="str">
        <f>STOCK!A372</f>
        <v>B0061</v>
      </c>
      <c r="AI371" s="41">
        <v>5</v>
      </c>
    </row>
    <row r="372" spans="1:35" x14ac:dyDescent="0.15">
      <c r="A372" s="41" t="str">
        <f>STOCK!C373</f>
        <v>PRODUCT</v>
      </c>
      <c r="B372" s="41" t="str">
        <f>STOCK!D373</f>
        <v>Blusas</v>
      </c>
      <c r="C372" s="41" t="str">
        <f>STOCK!E373</f>
        <v>Top manga corta</v>
      </c>
      <c r="D372" s="41" t="str">
        <f>STOCK!F373</f>
        <v>Talla XS</v>
      </c>
      <c r="E372" s="41" t="str">
        <f>STOCK!G373</f>
        <v>H&amp;M</v>
      </c>
      <c r="F372" s="41">
        <f>STOCK!H373</f>
        <v>0</v>
      </c>
      <c r="G372" s="41">
        <f>STOCK!I373</f>
        <v>1</v>
      </c>
      <c r="H372" s="41" t="str">
        <f>STOCK!J373</f>
        <v>Pieza</v>
      </c>
      <c r="I372" s="41" t="str">
        <f>STOCK!K373</f>
        <v>https://github.com/uberboutique/whataform-repo/raw/main/pictures/B0062.jpg</v>
      </c>
      <c r="J372" s="41">
        <f>STOCK!L373</f>
        <v>0</v>
      </c>
      <c r="K372" s="41">
        <f>STOCK!M373</f>
        <v>9</v>
      </c>
      <c r="L372" s="41">
        <f>STOCK!N373</f>
        <v>0</v>
      </c>
      <c r="U372" s="41">
        <v>7</v>
      </c>
      <c r="V372" s="41">
        <f>STOCK!Q373</f>
        <v>2</v>
      </c>
      <c r="X372" s="41">
        <v>6</v>
      </c>
      <c r="Y372" s="41">
        <f t="shared" si="6"/>
        <v>1</v>
      </c>
      <c r="AG372" s="41" t="str">
        <f>STOCK!A373</f>
        <v>B0062</v>
      </c>
      <c r="AI372" s="41">
        <v>6</v>
      </c>
    </row>
    <row r="373" spans="1:35" x14ac:dyDescent="0.15">
      <c r="A373" s="41" t="str">
        <f>STOCK!C374</f>
        <v>PRODUCT</v>
      </c>
      <c r="B373" s="41" t="str">
        <f>STOCK!D374</f>
        <v>Blusas</v>
      </c>
      <c r="C373" s="41" t="str">
        <f>STOCK!E374</f>
        <v>Top manga corta</v>
      </c>
      <c r="D373" s="41" t="str">
        <f>STOCK!F374</f>
        <v>Talla XS</v>
      </c>
      <c r="E373" s="41" t="str">
        <f>STOCK!G374</f>
        <v>H&amp;M</v>
      </c>
      <c r="F373" s="41">
        <f>STOCK!H374</f>
        <v>0</v>
      </c>
      <c r="G373" s="41">
        <f>STOCK!I374</f>
        <v>1</v>
      </c>
      <c r="H373" s="41" t="str">
        <f>STOCK!J374</f>
        <v>Pieza</v>
      </c>
      <c r="I373" s="41" t="str">
        <f>STOCK!K374</f>
        <v>https://github.com/uberboutique/whataform-repo/raw/main/pictures/B0063.jpg</v>
      </c>
      <c r="J373" s="41">
        <f>STOCK!L374</f>
        <v>0</v>
      </c>
      <c r="K373" s="41">
        <f>STOCK!M374</f>
        <v>9</v>
      </c>
      <c r="L373" s="41">
        <f>STOCK!N374</f>
        <v>0</v>
      </c>
      <c r="U373" s="41">
        <v>8</v>
      </c>
      <c r="V373" s="41">
        <f>STOCK!Q374</f>
        <v>0</v>
      </c>
      <c r="X373" s="41">
        <v>7</v>
      </c>
      <c r="Y373" s="41">
        <f t="shared" si="6"/>
        <v>0</v>
      </c>
      <c r="AG373" s="41" t="str">
        <f>STOCK!A374</f>
        <v>B0063</v>
      </c>
      <c r="AI373" s="41">
        <v>7</v>
      </c>
    </row>
    <row r="374" spans="1:35" x14ac:dyDescent="0.15">
      <c r="A374" s="41" t="str">
        <f>STOCK!C375</f>
        <v>PRODUCT</v>
      </c>
      <c r="B374" s="41" t="str">
        <f>STOCK!D375</f>
        <v>Accesorios</v>
      </c>
      <c r="C374" s="41" t="str">
        <f>STOCK!E375</f>
        <v>Gorra de malla</v>
      </c>
      <c r="D374" s="41" t="str">
        <f>STOCK!F375</f>
        <v>Talla Única</v>
      </c>
      <c r="E374" s="41" t="str">
        <f>STOCK!G375</f>
        <v>H&amp;M</v>
      </c>
      <c r="F374" s="41">
        <f>STOCK!H375</f>
        <v>0</v>
      </c>
      <c r="G374" s="41">
        <f>STOCK!I375</f>
        <v>1</v>
      </c>
      <c r="H374" s="41" t="str">
        <f>STOCK!J375</f>
        <v>Pieza</v>
      </c>
      <c r="I374" s="41" t="str">
        <f>STOCK!K375</f>
        <v>https://github.com/uberboutique/whataform-repo/raw/main/pictures/A0016.jpg</v>
      </c>
      <c r="J374" s="41">
        <f>STOCK!L375</f>
        <v>0</v>
      </c>
      <c r="K374" s="41">
        <f>STOCK!M375</f>
        <v>18</v>
      </c>
      <c r="L374" s="41">
        <f>STOCK!N375</f>
        <v>0</v>
      </c>
      <c r="U374" s="41">
        <v>9</v>
      </c>
      <c r="V374" s="41">
        <f>STOCK!Q375</f>
        <v>1</v>
      </c>
      <c r="X374" s="41">
        <v>8</v>
      </c>
      <c r="Y374" s="41">
        <f t="shared" si="6"/>
        <v>1</v>
      </c>
      <c r="AG374" s="41" t="str">
        <f>STOCK!A375</f>
        <v>A0016</v>
      </c>
      <c r="AI374" s="41">
        <v>8</v>
      </c>
    </row>
    <row r="375" spans="1:35" x14ac:dyDescent="0.15">
      <c r="A375" s="41" t="str">
        <f>STOCK!C376</f>
        <v>PRODUCT</v>
      </c>
      <c r="B375" s="41" t="str">
        <f>STOCK!D376</f>
        <v>Accesorios</v>
      </c>
      <c r="C375" s="41" t="str">
        <f>STOCK!E376</f>
        <v>Visera rosa</v>
      </c>
      <c r="D375" s="41" t="str">
        <f>STOCK!F376</f>
        <v>Talla Única</v>
      </c>
      <c r="E375" s="41" t="str">
        <f>STOCK!G376</f>
        <v>H&amp;M</v>
      </c>
      <c r="F375" s="41">
        <f>STOCK!H376</f>
        <v>0</v>
      </c>
      <c r="G375" s="41">
        <f>STOCK!I376</f>
        <v>1</v>
      </c>
      <c r="H375" s="41" t="str">
        <f>STOCK!J376</f>
        <v>Pieza</v>
      </c>
      <c r="I375" s="41" t="str">
        <f>STOCK!K376</f>
        <v>https://github.com/uberboutique/whataform-repo/raw/main/pictures/A0017.jpg</v>
      </c>
      <c r="J375" s="41">
        <f>STOCK!L376</f>
        <v>0</v>
      </c>
      <c r="K375" s="41">
        <f>STOCK!M376</f>
        <v>18</v>
      </c>
      <c r="L375" s="41">
        <f>STOCK!N376</f>
        <v>0</v>
      </c>
      <c r="U375" s="41">
        <v>10</v>
      </c>
      <c r="V375" s="41">
        <f>STOCK!Q376</f>
        <v>2</v>
      </c>
      <c r="X375" s="41">
        <v>9</v>
      </c>
      <c r="Y375" s="41">
        <f t="shared" si="6"/>
        <v>1</v>
      </c>
      <c r="AG375" s="41" t="str">
        <f>STOCK!A376</f>
        <v>A0017</v>
      </c>
      <c r="AI375" s="41">
        <v>9</v>
      </c>
    </row>
    <row r="376" spans="1:35" x14ac:dyDescent="0.15">
      <c r="A376" s="41" t="str">
        <f>STOCK!C377</f>
        <v>PRODUCT</v>
      </c>
      <c r="B376" s="41" t="str">
        <f>STOCK!D377</f>
        <v>Bermudas</v>
      </c>
      <c r="C376" s="41" t="str">
        <f>STOCK!E377</f>
        <v>Bermuda denim</v>
      </c>
      <c r="D376" s="41" t="str">
        <f>STOCK!F377</f>
        <v>Talla M</v>
      </c>
      <c r="E376" s="41" t="str">
        <f>STOCK!G377</f>
        <v>H&amp;M</v>
      </c>
      <c r="F376" s="41">
        <f>STOCK!H377</f>
        <v>0</v>
      </c>
      <c r="G376" s="41">
        <f>STOCK!I377</f>
        <v>1</v>
      </c>
      <c r="H376" s="41" t="str">
        <f>STOCK!J377</f>
        <v>Pieza</v>
      </c>
      <c r="I376" s="41" t="str">
        <f>STOCK!K377</f>
        <v>https://github.com/uberboutique/whataform-repo/raw/main/pictures/P0023.jpg</v>
      </c>
      <c r="J376" s="41">
        <f>STOCK!L377</f>
        <v>0</v>
      </c>
      <c r="K376" s="41">
        <f>STOCK!M377</f>
        <v>19</v>
      </c>
      <c r="L376" s="41">
        <f>STOCK!N377</f>
        <v>0</v>
      </c>
      <c r="U376" s="41">
        <v>11</v>
      </c>
      <c r="V376" s="41">
        <f>STOCK!Q377</f>
        <v>1</v>
      </c>
      <c r="X376" s="41">
        <v>10</v>
      </c>
      <c r="Y376" s="41">
        <f t="shared" si="6"/>
        <v>1</v>
      </c>
      <c r="AG376" s="41" t="str">
        <f>STOCK!A377</f>
        <v>P0023</v>
      </c>
      <c r="AI376" s="41">
        <v>10</v>
      </c>
    </row>
    <row r="377" spans="1:35" x14ac:dyDescent="0.15">
      <c r="A377" s="41" t="str">
        <f>STOCK!C378</f>
        <v>PRODUCT</v>
      </c>
      <c r="B377" s="41" t="str">
        <f>STOCK!D378</f>
        <v>Bermudas</v>
      </c>
      <c r="C377" s="41" t="str">
        <f>STOCK!E378</f>
        <v>Bermuda denim</v>
      </c>
      <c r="D377" s="41" t="str">
        <f>STOCK!F378</f>
        <v>Talla S</v>
      </c>
      <c r="E377" s="41" t="str">
        <f>STOCK!G378</f>
        <v>H&amp;M</v>
      </c>
      <c r="F377" s="41">
        <f>STOCK!H378</f>
        <v>0</v>
      </c>
      <c r="G377" s="41">
        <f>STOCK!I378</f>
        <v>1</v>
      </c>
      <c r="H377" s="41" t="str">
        <f>STOCK!J378</f>
        <v>Pieza</v>
      </c>
      <c r="I377" s="41" t="str">
        <f>STOCK!K378</f>
        <v>https://github.com/uberboutique/whataform-repo/raw/main/pictures/P0024.jpg</v>
      </c>
      <c r="J377" s="41">
        <f>STOCK!L378</f>
        <v>0</v>
      </c>
      <c r="K377" s="41">
        <f>STOCK!M378</f>
        <v>40</v>
      </c>
      <c r="L377" s="41">
        <f>STOCK!N378</f>
        <v>0</v>
      </c>
      <c r="U377" s="41">
        <v>12</v>
      </c>
      <c r="V377" s="41">
        <f>STOCK!Q378</f>
        <v>1</v>
      </c>
      <c r="X377" s="41">
        <v>11</v>
      </c>
      <c r="Y377" s="41">
        <f t="shared" si="6"/>
        <v>1</v>
      </c>
      <c r="AG377" s="41" t="str">
        <f>STOCK!A378</f>
        <v>P0024</v>
      </c>
      <c r="AI377" s="41">
        <v>11</v>
      </c>
    </row>
    <row r="378" spans="1:35" x14ac:dyDescent="0.15">
      <c r="A378" s="41" t="str">
        <f>STOCK!C379</f>
        <v>PRODUCT</v>
      </c>
      <c r="B378" s="41" t="str">
        <f>STOCK!D379</f>
        <v>Trajes de baño</v>
      </c>
      <c r="C378" s="41" t="str">
        <f>STOCK!E379</f>
        <v>Bañador atado a los lados</v>
      </c>
      <c r="D378" s="41" t="str">
        <f>STOCK!F379</f>
        <v>Talla L</v>
      </c>
      <c r="E378" s="41" t="str">
        <f>STOCK!G379</f>
        <v>SHEIN</v>
      </c>
      <c r="F378" s="41">
        <f>STOCK!H379</f>
        <v>0</v>
      </c>
      <c r="G378" s="41">
        <f>STOCK!I379</f>
        <v>1</v>
      </c>
      <c r="H378" s="41" t="str">
        <f>STOCK!J379</f>
        <v>Pieza</v>
      </c>
      <c r="I378" s="41" t="str">
        <f>STOCK!K379</f>
        <v>https://github.com/uberboutique/whataform-repo/raw/main/pictures/T0036.jpg</v>
      </c>
      <c r="J378" s="41">
        <f>STOCK!L379</f>
        <v>0</v>
      </c>
      <c r="K378" s="41">
        <f>STOCK!M379</f>
        <v>19</v>
      </c>
      <c r="L378" s="41">
        <f>STOCK!N379</f>
        <v>0</v>
      </c>
      <c r="U378" s="41">
        <v>13</v>
      </c>
      <c r="V378" s="41">
        <f>STOCK!Q379</f>
        <v>1</v>
      </c>
      <c r="X378" s="41">
        <v>12</v>
      </c>
      <c r="Y378" s="41">
        <f t="shared" si="6"/>
        <v>1</v>
      </c>
      <c r="AG378" s="41" t="str">
        <f>STOCK!A379</f>
        <v>T0036</v>
      </c>
      <c r="AI378" s="41">
        <v>12</v>
      </c>
    </row>
    <row r="379" spans="1:35" x14ac:dyDescent="0.15">
      <c r="A379" s="41" t="str">
        <f>STOCK!C380</f>
        <v>PRODUCT</v>
      </c>
      <c r="B379" s="41" t="str">
        <f>STOCK!D380</f>
        <v>Trajes de baño</v>
      </c>
      <c r="C379" s="41" t="str">
        <f>STOCK!E380</f>
        <v>Bañador floreado</v>
      </c>
      <c r="D379" s="41" t="str">
        <f>STOCK!F380</f>
        <v>Talla L</v>
      </c>
      <c r="E379" s="41" t="str">
        <f>STOCK!G380</f>
        <v>SHEIN</v>
      </c>
      <c r="F379" s="41">
        <f>STOCK!H380</f>
        <v>0</v>
      </c>
      <c r="G379" s="41">
        <f>STOCK!I380</f>
        <v>1</v>
      </c>
      <c r="H379" s="41" t="str">
        <f>STOCK!J380</f>
        <v>Pieza</v>
      </c>
      <c r="I379" s="41" t="str">
        <f>STOCK!K380</f>
        <v>https://github.com/uberboutique/whataform-repo/raw/main/pictures/T0037.jpg</v>
      </c>
      <c r="J379" s="41">
        <f>STOCK!L380</f>
        <v>0</v>
      </c>
      <c r="K379" s="41">
        <f>STOCK!M380</f>
        <v>19</v>
      </c>
      <c r="L379" s="41">
        <f>STOCK!N380</f>
        <v>0</v>
      </c>
      <c r="U379" s="41">
        <v>14</v>
      </c>
      <c r="V379" s="41">
        <f>STOCK!Q380</f>
        <v>1</v>
      </c>
      <c r="X379" s="41">
        <v>13</v>
      </c>
      <c r="Y379" s="41">
        <f t="shared" si="6"/>
        <v>1</v>
      </c>
      <c r="AG379" s="41" t="str">
        <f>STOCK!A380</f>
        <v>T0037</v>
      </c>
      <c r="AI379" s="41">
        <v>13</v>
      </c>
    </row>
    <row r="380" spans="1:35" x14ac:dyDescent="0.15">
      <c r="A380" s="41" t="str">
        <f>STOCK!C381</f>
        <v>PRODUCT</v>
      </c>
      <c r="B380" s="41" t="str">
        <f>STOCK!D381</f>
        <v>Trajes de baño</v>
      </c>
      <c r="C380" s="41" t="str">
        <f>STOCK!E381</f>
        <v>Bañador estampado animal print</v>
      </c>
      <c r="D380" s="41" t="str">
        <f>STOCK!F381</f>
        <v>Talla S</v>
      </c>
      <c r="E380" s="41" t="str">
        <f>STOCK!G381</f>
        <v>SHEIN</v>
      </c>
      <c r="F380" s="41">
        <f>STOCK!H381</f>
        <v>0</v>
      </c>
      <c r="G380" s="41">
        <f>STOCK!I381</f>
        <v>1</v>
      </c>
      <c r="H380" s="41" t="str">
        <f>STOCK!J381</f>
        <v>Pieza</v>
      </c>
      <c r="I380" s="41" t="str">
        <f>STOCK!K381</f>
        <v>https://github.com/uberboutique/whataform-repo/raw/main/pictures/T0038.jpg</v>
      </c>
      <c r="J380" s="41">
        <f>STOCK!L381</f>
        <v>0</v>
      </c>
      <c r="K380" s="41">
        <f>STOCK!M381</f>
        <v>15</v>
      </c>
      <c r="L380" s="41">
        <f>STOCK!N381</f>
        <v>0</v>
      </c>
      <c r="U380" s="41">
        <v>15</v>
      </c>
      <c r="V380" s="41">
        <f>STOCK!Q381</f>
        <v>3</v>
      </c>
      <c r="X380" s="41">
        <v>14</v>
      </c>
      <c r="Y380" s="41">
        <f t="shared" si="6"/>
        <v>1</v>
      </c>
      <c r="AG380" s="41" t="str">
        <f>STOCK!A381</f>
        <v>T0038</v>
      </c>
      <c r="AI380" s="41">
        <v>14</v>
      </c>
    </row>
    <row r="381" spans="1:35" x14ac:dyDescent="0.15">
      <c r="A381" s="41" t="str">
        <f>STOCK!C382</f>
        <v>PRODUCT</v>
      </c>
      <c r="B381" s="41" t="str">
        <f>STOCK!D382</f>
        <v>Shorts</v>
      </c>
      <c r="C381" s="41" t="str">
        <f>STOCK!E382</f>
        <v>Short corto con cordón lateral</v>
      </c>
      <c r="D381" s="41" t="str">
        <f>STOCK!F382</f>
        <v>Talla XS</v>
      </c>
      <c r="E381" s="41" t="str">
        <f>STOCK!G382</f>
        <v>SHEIN</v>
      </c>
      <c r="F381" s="41">
        <f>STOCK!H382</f>
        <v>0</v>
      </c>
      <c r="G381" s="41">
        <f>STOCK!I382</f>
        <v>1</v>
      </c>
      <c r="H381" s="41" t="str">
        <f>STOCK!J382</f>
        <v>Pieza</v>
      </c>
      <c r="I381" s="41" t="str">
        <f>STOCK!K382</f>
        <v>https://github.com/uberboutique/whataform-repo/raw/main/pictures/P0025.jpg</v>
      </c>
      <c r="J381" s="41">
        <f>STOCK!L382</f>
        <v>0</v>
      </c>
      <c r="K381" s="41">
        <f>STOCK!M382</f>
        <v>19</v>
      </c>
      <c r="L381" s="41">
        <f>STOCK!N382</f>
        <v>0</v>
      </c>
      <c r="U381" s="41">
        <v>16</v>
      </c>
      <c r="V381" s="41">
        <f>STOCK!Q382</f>
        <v>1</v>
      </c>
      <c r="X381" s="41">
        <v>15</v>
      </c>
      <c r="Y381" s="41">
        <f t="shared" si="6"/>
        <v>1</v>
      </c>
      <c r="AG381" s="41" t="str">
        <f>STOCK!A382</f>
        <v>P0025</v>
      </c>
      <c r="AI381" s="41">
        <v>15</v>
      </c>
    </row>
    <row r="382" spans="1:35" x14ac:dyDescent="0.15">
      <c r="A382" s="41" t="str">
        <f>STOCK!C383</f>
        <v>PRODUCT</v>
      </c>
      <c r="B382" s="41" t="str">
        <f>STOCK!D383</f>
        <v>Vestidos</v>
      </c>
      <c r="C382" s="41" t="str">
        <f>STOCK!E383</f>
        <v>Vestido Slip satinado</v>
      </c>
      <c r="D382" s="41" t="str">
        <f>STOCK!F383</f>
        <v>Talla M</v>
      </c>
      <c r="E382" s="41" t="str">
        <f>STOCK!G383</f>
        <v>SHEIN</v>
      </c>
      <c r="F382" s="41">
        <f>STOCK!H383</f>
        <v>0</v>
      </c>
      <c r="G382" s="41">
        <f>STOCK!I383</f>
        <v>1</v>
      </c>
      <c r="H382" s="41" t="str">
        <f>STOCK!J383</f>
        <v>Pieza</v>
      </c>
      <c r="I382" s="41" t="str">
        <f>STOCK!K383</f>
        <v>https://github.com/uberboutique/whataform-repo/raw/main/pictures/V01230.jpg</v>
      </c>
      <c r="J382" s="41">
        <f>STOCK!L383</f>
        <v>0</v>
      </c>
      <c r="K382" s="41">
        <f>STOCK!M383</f>
        <v>15</v>
      </c>
      <c r="L382" s="41">
        <f>STOCK!N383</f>
        <v>0</v>
      </c>
      <c r="U382" s="41">
        <v>17</v>
      </c>
      <c r="V382" s="41">
        <f>STOCK!Q383</f>
        <v>3</v>
      </c>
      <c r="X382" s="41">
        <v>16</v>
      </c>
      <c r="Y382" s="41">
        <f t="shared" si="6"/>
        <v>1</v>
      </c>
      <c r="AG382" s="41" t="str">
        <f>STOCK!A383</f>
        <v>V01230</v>
      </c>
      <c r="AI382" s="41">
        <v>16</v>
      </c>
    </row>
    <row r="383" spans="1:35" x14ac:dyDescent="0.15">
      <c r="A383" s="41" t="str">
        <f>STOCK!C384</f>
        <v>PRODUCT</v>
      </c>
      <c r="B383" s="41" t="str">
        <f>STOCK!D384</f>
        <v>Trajes de baño</v>
      </c>
      <c r="C383" s="41" t="str">
        <f>STOCK!E384</f>
        <v xml:space="preserve"> Bañador espalda descubierta</v>
      </c>
      <c r="D383" s="41" t="str">
        <f>STOCK!F384</f>
        <v>Talla L</v>
      </c>
      <c r="E383" s="41" t="str">
        <f>STOCK!G384</f>
        <v>SHEIN</v>
      </c>
      <c r="F383" s="41">
        <f>STOCK!H384</f>
        <v>0</v>
      </c>
      <c r="G383" s="41">
        <f>STOCK!I384</f>
        <v>1</v>
      </c>
      <c r="H383" s="41" t="str">
        <f>STOCK!J384</f>
        <v>Pieza</v>
      </c>
      <c r="I383" s="41" t="str">
        <f>STOCK!K384</f>
        <v>https://github.com/uberboutique/whataform-repo/raw/main/pictures/T0039.jpg</v>
      </c>
      <c r="J383" s="41">
        <f>STOCK!L384</f>
        <v>0</v>
      </c>
      <c r="K383" s="41">
        <f>STOCK!M384</f>
        <v>20</v>
      </c>
      <c r="L383" s="41">
        <f>STOCK!N384</f>
        <v>0</v>
      </c>
      <c r="U383" s="41">
        <v>18</v>
      </c>
      <c r="V383" s="41">
        <f>STOCK!Q384</f>
        <v>2</v>
      </c>
      <c r="X383" s="41">
        <v>17</v>
      </c>
      <c r="Y383" s="41">
        <f t="shared" si="6"/>
        <v>1</v>
      </c>
      <c r="AG383" s="41" t="str">
        <f>STOCK!A384</f>
        <v>T0039</v>
      </c>
      <c r="AI383" s="41">
        <v>17</v>
      </c>
    </row>
    <row r="384" spans="1:35" x14ac:dyDescent="0.15">
      <c r="A384" s="41" t="str">
        <f>STOCK!C385</f>
        <v>PRODUCT</v>
      </c>
      <c r="B384" s="41" t="str">
        <f>STOCK!D385</f>
        <v>Trajes de baño</v>
      </c>
      <c r="C384" s="41" t="str">
        <f>STOCK!E385</f>
        <v>Bañador a rayas con lazo</v>
      </c>
      <c r="D384" s="41" t="str">
        <f>STOCK!F385</f>
        <v>Talla S</v>
      </c>
      <c r="E384" s="41" t="str">
        <f>STOCK!G385</f>
        <v>SHEIN</v>
      </c>
      <c r="F384" s="41">
        <f>STOCK!H385</f>
        <v>0</v>
      </c>
      <c r="G384" s="41">
        <f>STOCK!I385</f>
        <v>1</v>
      </c>
      <c r="H384" s="41" t="str">
        <f>STOCK!J385</f>
        <v>Pieza</v>
      </c>
      <c r="I384" s="41" t="str">
        <f>STOCK!K385</f>
        <v>https://github.com/uberboutique/whataform-repo/raw/main/pictures/T0040.jpg</v>
      </c>
      <c r="J384" s="41">
        <f>STOCK!L385</f>
        <v>0</v>
      </c>
      <c r="K384" s="41">
        <f>STOCK!M385</f>
        <v>15</v>
      </c>
      <c r="L384" s="41">
        <f>STOCK!N385</f>
        <v>0</v>
      </c>
      <c r="U384" s="41">
        <v>19</v>
      </c>
      <c r="V384" s="41">
        <f>STOCK!Q385</f>
        <v>2</v>
      </c>
      <c r="X384" s="41">
        <v>18</v>
      </c>
      <c r="Y384" s="41">
        <f t="shared" si="6"/>
        <v>1</v>
      </c>
      <c r="AG384" s="41" t="str">
        <f>STOCK!A385</f>
        <v>T0040</v>
      </c>
      <c r="AI384" s="41">
        <v>18</v>
      </c>
    </row>
    <row r="385" spans="1:35" x14ac:dyDescent="0.15">
      <c r="A385" s="41" t="str">
        <f>STOCK!C386</f>
        <v>PRODUCT</v>
      </c>
      <c r="B385" s="41" t="str">
        <f>STOCK!D386</f>
        <v>Trajes de baño</v>
      </c>
      <c r="C385" s="41" t="str">
        <f>STOCK!E386</f>
        <v>Bañador estampado contraste</v>
      </c>
      <c r="D385" s="41" t="str">
        <f>STOCK!F386</f>
        <v>Talla XS</v>
      </c>
      <c r="E385" s="41" t="str">
        <f>STOCK!G386</f>
        <v>SHEIN</v>
      </c>
      <c r="F385" s="41">
        <f>STOCK!H386</f>
        <v>0</v>
      </c>
      <c r="G385" s="41">
        <f>STOCK!I386</f>
        <v>1</v>
      </c>
      <c r="H385" s="41" t="str">
        <f>STOCK!J386</f>
        <v>Pieza</v>
      </c>
      <c r="I385" s="41" t="str">
        <f>STOCK!K386</f>
        <v>https://github.com/uberboutique/whataform-repo/raw/main/pictures/T0041.jpg</v>
      </c>
      <c r="J385" s="41">
        <f>STOCK!L386</f>
        <v>0</v>
      </c>
      <c r="K385" s="41">
        <f>STOCK!M386</f>
        <v>15</v>
      </c>
      <c r="L385" s="41">
        <f>STOCK!N386</f>
        <v>0</v>
      </c>
      <c r="U385" s="41">
        <v>20</v>
      </c>
      <c r="V385" s="41">
        <f>STOCK!Q386</f>
        <v>3</v>
      </c>
      <c r="X385" s="41">
        <v>19</v>
      </c>
      <c r="Y385" s="41">
        <f t="shared" si="6"/>
        <v>1</v>
      </c>
      <c r="AG385" s="41" t="str">
        <f>STOCK!A386</f>
        <v>T0041</v>
      </c>
      <c r="AI385" s="41">
        <v>19</v>
      </c>
    </row>
    <row r="386" spans="1:35" x14ac:dyDescent="0.15">
      <c r="A386" s="41" t="str">
        <f>STOCK!C387</f>
        <v>PRODUCT</v>
      </c>
      <c r="B386" s="41" t="str">
        <f>STOCK!D387</f>
        <v>Vestidos</v>
      </c>
      <c r="C386" s="41" t="str">
        <f>STOCK!E387</f>
        <v>Vestido slip de espalda corrida</v>
      </c>
      <c r="D386" s="41" t="str">
        <f>STOCK!F387</f>
        <v>Talla L</v>
      </c>
      <c r="E386" s="41" t="str">
        <f>STOCK!G387</f>
        <v>SHEIN</v>
      </c>
      <c r="F386" s="41">
        <f>STOCK!H387</f>
        <v>0</v>
      </c>
      <c r="G386" s="41">
        <f>STOCK!I387</f>
        <v>1</v>
      </c>
      <c r="H386" s="41" t="str">
        <f>STOCK!J387</f>
        <v>Pieza</v>
      </c>
      <c r="I386" s="41" t="str">
        <f>STOCK!K387</f>
        <v>https://github.com/uberboutique/whataform-repo/raw/main/pictures/V00140.jpg</v>
      </c>
      <c r="J386" s="41">
        <f>STOCK!L387</f>
        <v>0</v>
      </c>
      <c r="K386" s="41">
        <f>STOCK!M387</f>
        <v>12</v>
      </c>
      <c r="L386" s="41">
        <f>STOCK!N387</f>
        <v>0</v>
      </c>
      <c r="U386" s="41">
        <v>21</v>
      </c>
      <c r="V386" s="41">
        <f>STOCK!Q387</f>
        <v>2</v>
      </c>
      <c r="X386" s="41">
        <v>20</v>
      </c>
      <c r="Y386" s="41">
        <f t="shared" si="6"/>
        <v>1</v>
      </c>
      <c r="AG386" s="41" t="str">
        <f>STOCK!A387</f>
        <v>V00140</v>
      </c>
      <c r="AI386" s="41">
        <v>20</v>
      </c>
    </row>
    <row r="387" spans="1:35" x14ac:dyDescent="0.15">
      <c r="A387" s="41" t="str">
        <f>STOCK!C388</f>
        <v>PRODUCT</v>
      </c>
      <c r="B387" s="41" t="str">
        <f>STOCK!D388</f>
        <v>Blusas</v>
      </c>
      <c r="C387" s="41" t="str">
        <f>STOCK!E388</f>
        <v>Top de cuello asimétrico</v>
      </c>
      <c r="D387" s="41" t="str">
        <f>STOCK!F388</f>
        <v>Talla S</v>
      </c>
      <c r="E387" s="41" t="str">
        <f>STOCK!G388</f>
        <v>SHEIN</v>
      </c>
      <c r="F387" s="41">
        <f>STOCK!H388</f>
        <v>0</v>
      </c>
      <c r="G387" s="41">
        <f>STOCK!I388</f>
        <v>1</v>
      </c>
      <c r="H387" s="41" t="str">
        <f>STOCK!J388</f>
        <v>Pieza</v>
      </c>
      <c r="I387" s="41" t="str">
        <f>STOCK!K388</f>
        <v>https://github.com/uberboutique/whataform-repo/raw/main/pictures/B00059.jpg</v>
      </c>
      <c r="J387" s="41">
        <f>STOCK!L388</f>
        <v>0</v>
      </c>
      <c r="K387" s="41">
        <f>STOCK!M388</f>
        <v>9</v>
      </c>
      <c r="L387" s="41">
        <f>STOCK!N388</f>
        <v>0</v>
      </c>
      <c r="U387" s="41">
        <v>22</v>
      </c>
      <c r="V387" s="41">
        <f>STOCK!Q388</f>
        <v>1</v>
      </c>
      <c r="X387" s="41">
        <v>21</v>
      </c>
      <c r="Y387" s="41">
        <f t="shared" si="6"/>
        <v>1</v>
      </c>
      <c r="AG387" s="41" t="str">
        <f>STOCK!A388</f>
        <v>B00059</v>
      </c>
      <c r="AI387" s="41">
        <v>21</v>
      </c>
    </row>
    <row r="388" spans="1:35" x14ac:dyDescent="0.15">
      <c r="A388" s="41" t="str">
        <f>STOCK!C389</f>
        <v>PRODUCT</v>
      </c>
      <c r="B388" s="41" t="str">
        <f>STOCK!D389</f>
        <v>Blusas</v>
      </c>
      <c r="C388" s="41" t="str">
        <f>STOCK!E389</f>
        <v>Blusa verde menta vuelos</v>
      </c>
      <c r="D388" s="41" t="str">
        <f>STOCK!F389</f>
        <v>Talla XL</v>
      </c>
      <c r="E388" s="41" t="str">
        <f>STOCK!G389</f>
        <v>SHEIN</v>
      </c>
      <c r="F388" s="41">
        <f>STOCK!H389</f>
        <v>0</v>
      </c>
      <c r="G388" s="41">
        <f>STOCK!I389</f>
        <v>1</v>
      </c>
      <c r="H388" s="41" t="str">
        <f>STOCK!J389</f>
        <v>Pieza</v>
      </c>
      <c r="I388" s="41" t="str">
        <f>STOCK!K389</f>
        <v>https://github.com/uberboutique/whataform-repo/raw/main/pictures/B00060.jpg</v>
      </c>
      <c r="J388" s="41">
        <f>STOCK!L389</f>
        <v>0</v>
      </c>
      <c r="K388" s="41">
        <f>STOCK!M389</f>
        <v>10</v>
      </c>
      <c r="L388" s="41">
        <f>STOCK!N389</f>
        <v>0</v>
      </c>
      <c r="U388" s="41">
        <v>23</v>
      </c>
      <c r="V388" s="41">
        <f>STOCK!Q389</f>
        <v>3</v>
      </c>
      <c r="X388" s="41">
        <v>22</v>
      </c>
      <c r="Y388" s="41">
        <f t="shared" si="6"/>
        <v>1</v>
      </c>
      <c r="AG388" s="41" t="str">
        <f>STOCK!A389</f>
        <v>B00060</v>
      </c>
      <c r="AI388" s="41">
        <v>22</v>
      </c>
    </row>
    <row r="389" spans="1:35" x14ac:dyDescent="0.15">
      <c r="A389" s="41" t="str">
        <f>STOCK!C390</f>
        <v>PRODUCT</v>
      </c>
      <c r="B389" s="41" t="str">
        <f>STOCK!D390</f>
        <v>Blusas</v>
      </c>
      <c r="C389" s="41" t="str">
        <f>STOCK!E390</f>
        <v>Blusa atada bohemia</v>
      </c>
      <c r="D389" s="41" t="str">
        <f>STOCK!F390</f>
        <v>Talla S</v>
      </c>
      <c r="E389" s="41" t="str">
        <f>STOCK!G390</f>
        <v>SHEIN</v>
      </c>
      <c r="F389" s="41">
        <f>STOCK!H390</f>
        <v>0</v>
      </c>
      <c r="G389" s="41">
        <f>STOCK!I390</f>
        <v>1</v>
      </c>
      <c r="H389" s="41" t="str">
        <f>STOCK!J390</f>
        <v>Pieza</v>
      </c>
      <c r="I389" s="41" t="str">
        <f>STOCK!K390</f>
        <v>https://github.com/uberboutique/whataform-repo/raw/main/pictures/B00061.jpg</v>
      </c>
      <c r="J389" s="41">
        <f>STOCK!L390</f>
        <v>0</v>
      </c>
      <c r="K389" s="41">
        <f>STOCK!M390</f>
        <v>12</v>
      </c>
      <c r="L389" s="41">
        <f>STOCK!N390</f>
        <v>0</v>
      </c>
      <c r="U389" s="41">
        <v>24</v>
      </c>
      <c r="V389" s="41">
        <f>STOCK!Q390</f>
        <v>1</v>
      </c>
      <c r="X389" s="41">
        <v>23</v>
      </c>
      <c r="Y389" s="41">
        <f t="shared" si="6"/>
        <v>1</v>
      </c>
      <c r="AG389" s="41" t="str">
        <f>STOCK!A390</f>
        <v>B00061</v>
      </c>
      <c r="AI389" s="41">
        <v>23</v>
      </c>
    </row>
    <row r="390" spans="1:35" x14ac:dyDescent="0.15">
      <c r="A390" s="41" t="str">
        <f>STOCK!C391</f>
        <v>PRODUCT</v>
      </c>
      <c r="B390" s="41" t="str">
        <f>STOCK!D391</f>
        <v>Blusas</v>
      </c>
      <c r="C390" s="41" t="str">
        <f>STOCK!E391</f>
        <v>Blusa estampada amplia</v>
      </c>
      <c r="D390" s="41" t="str">
        <f>STOCK!F391</f>
        <v>Talla S</v>
      </c>
      <c r="E390" s="41" t="str">
        <f>STOCK!G391</f>
        <v>SHEIN</v>
      </c>
      <c r="F390" s="41">
        <f>STOCK!H391</f>
        <v>0</v>
      </c>
      <c r="G390" s="41">
        <f>STOCK!I391</f>
        <v>1</v>
      </c>
      <c r="H390" s="41" t="str">
        <f>STOCK!J391</f>
        <v>Pieza</v>
      </c>
      <c r="I390" s="41" t="str">
        <f>STOCK!K391</f>
        <v>https://github.com/uberboutique/whataform-repo/raw/main/pictures/B00062.jpg</v>
      </c>
      <c r="J390" s="41">
        <f>STOCK!L391</f>
        <v>0</v>
      </c>
      <c r="K390" s="41">
        <f>STOCK!M391</f>
        <v>12</v>
      </c>
      <c r="L390" s="41">
        <f>STOCK!N391</f>
        <v>0</v>
      </c>
      <c r="U390" s="41">
        <v>25</v>
      </c>
      <c r="V390" s="41">
        <f>STOCK!Q391</f>
        <v>1</v>
      </c>
      <c r="X390" s="41">
        <v>24</v>
      </c>
      <c r="Y390" s="41">
        <f t="shared" ref="Y390:Y453" si="7">IF(V390&gt;0,1,0)</f>
        <v>1</v>
      </c>
      <c r="AG390" s="41" t="str">
        <f>STOCK!A391</f>
        <v>B00062</v>
      </c>
      <c r="AI390" s="41">
        <v>24</v>
      </c>
    </row>
    <row r="391" spans="1:35" x14ac:dyDescent="0.15">
      <c r="A391" s="41" t="str">
        <f>STOCK!C392</f>
        <v>PRODUCT</v>
      </c>
      <c r="B391" s="41" t="str">
        <f>STOCK!D392</f>
        <v>Trajes de baño</v>
      </c>
      <c r="C391" s="41" t="str">
        <f>STOCK!E392</f>
        <v>Bikini Satinado</v>
      </c>
      <c r="D391" s="41" t="str">
        <f>STOCK!F392</f>
        <v>Talla XS</v>
      </c>
      <c r="E391" s="41" t="str">
        <f>STOCK!G392</f>
        <v>SHEIN</v>
      </c>
      <c r="F391" s="41">
        <f>STOCK!H392</f>
        <v>0</v>
      </c>
      <c r="G391" s="41">
        <f>STOCK!I392</f>
        <v>1</v>
      </c>
      <c r="H391" s="41" t="str">
        <f>STOCK!J392</f>
        <v>Pieza</v>
      </c>
      <c r="I391" s="41" t="str">
        <f>STOCK!K392</f>
        <v>https://github.com/uberboutique/whataform-repo/raw/main/pictures/T0042.jpg</v>
      </c>
      <c r="J391" s="41">
        <f>STOCK!L392</f>
        <v>0</v>
      </c>
      <c r="K391" s="41">
        <f>STOCK!M392</f>
        <v>15</v>
      </c>
      <c r="L391" s="41">
        <f>STOCK!N392</f>
        <v>0</v>
      </c>
      <c r="U391" s="41">
        <v>26</v>
      </c>
      <c r="V391" s="41">
        <f>STOCK!Q392</f>
        <v>1</v>
      </c>
      <c r="X391" s="41">
        <v>25</v>
      </c>
      <c r="Y391" s="41">
        <f t="shared" si="7"/>
        <v>1</v>
      </c>
      <c r="AG391" s="41" t="str">
        <f>STOCK!A392</f>
        <v>T0042</v>
      </c>
      <c r="AI391" s="41">
        <v>25</v>
      </c>
    </row>
    <row r="392" spans="1:35" x14ac:dyDescent="0.15">
      <c r="A392" s="41" t="str">
        <f>STOCK!C393</f>
        <v>PRODUCT</v>
      </c>
      <c r="B392" s="41" t="str">
        <f>STOCK!D393</f>
        <v>Trajes de baño</v>
      </c>
      <c r="C392" s="41" t="str">
        <f>STOCK!E393</f>
        <v>Bikini cintura alta</v>
      </c>
      <c r="D392" s="41" t="str">
        <f>STOCK!F393</f>
        <v>Talla L</v>
      </c>
      <c r="E392" s="41" t="str">
        <f>STOCK!G393</f>
        <v>SHEIN</v>
      </c>
      <c r="F392" s="41">
        <f>STOCK!H393</f>
        <v>0</v>
      </c>
      <c r="G392" s="41">
        <f>STOCK!I393</f>
        <v>1</v>
      </c>
      <c r="H392" s="41" t="str">
        <f>STOCK!J393</f>
        <v>Pieza</v>
      </c>
      <c r="I392" s="41" t="str">
        <f>STOCK!K393</f>
        <v>https://github.com/uberboutique/whataform-repo/raw/main/pictures/T0043.jpg</v>
      </c>
      <c r="J392" s="41">
        <f>STOCK!L393</f>
        <v>0</v>
      </c>
      <c r="K392" s="41">
        <f>STOCK!M393</f>
        <v>15</v>
      </c>
      <c r="L392" s="41">
        <f>STOCK!N393</f>
        <v>0</v>
      </c>
      <c r="U392" s="41">
        <v>27</v>
      </c>
      <c r="V392" s="41">
        <f>STOCK!Q393</f>
        <v>1</v>
      </c>
      <c r="X392" s="41">
        <v>26</v>
      </c>
      <c r="Y392" s="41">
        <f t="shared" si="7"/>
        <v>1</v>
      </c>
      <c r="AG392" s="41" t="str">
        <f>STOCK!A393</f>
        <v>T0043</v>
      </c>
      <c r="AI392" s="41">
        <v>26</v>
      </c>
    </row>
    <row r="393" spans="1:35" x14ac:dyDescent="0.15">
      <c r="A393" s="41" t="str">
        <f>STOCK!C394</f>
        <v>PRODUCT</v>
      </c>
      <c r="B393" s="41" t="str">
        <f>STOCK!D394</f>
        <v>Trajes de baño</v>
      </c>
      <c r="C393" s="41" t="str">
        <f>STOCK!E394</f>
        <v>Set de bikini malva</v>
      </c>
      <c r="D393" s="41" t="str">
        <f>STOCK!F394</f>
        <v>Talla S</v>
      </c>
      <c r="E393" s="41" t="str">
        <f>STOCK!G394</f>
        <v>SHEIN</v>
      </c>
      <c r="F393" s="41">
        <f>STOCK!H394</f>
        <v>0</v>
      </c>
      <c r="G393" s="41">
        <f>STOCK!I394</f>
        <v>1</v>
      </c>
      <c r="H393" s="41" t="str">
        <f>STOCK!J394</f>
        <v>Pieza</v>
      </c>
      <c r="I393" s="41" t="str">
        <f>STOCK!K394</f>
        <v>https://github.com/uberboutique/whataform-repo/raw/main/pictures/T0044.jpg</v>
      </c>
      <c r="J393" s="41">
        <f>STOCK!L394</f>
        <v>0</v>
      </c>
      <c r="K393" s="41">
        <f>STOCK!M394</f>
        <v>15</v>
      </c>
      <c r="L393" s="41">
        <f>STOCK!N394</f>
        <v>0</v>
      </c>
      <c r="U393" s="41">
        <v>28</v>
      </c>
      <c r="V393" s="41">
        <f>STOCK!Q394</f>
        <v>1</v>
      </c>
      <c r="X393" s="41">
        <v>27</v>
      </c>
      <c r="Y393" s="41">
        <f t="shared" si="7"/>
        <v>1</v>
      </c>
      <c r="AG393" s="41" t="str">
        <f>STOCK!A394</f>
        <v>T0044</v>
      </c>
      <c r="AI393" s="41">
        <v>27</v>
      </c>
    </row>
    <row r="394" spans="1:35" x14ac:dyDescent="0.15">
      <c r="A394" s="41" t="str">
        <f>STOCK!C395</f>
        <v>PRODUCT</v>
      </c>
      <c r="B394" s="41" t="str">
        <f>STOCK!D395</f>
        <v>Vestidos</v>
      </c>
      <c r="C394" s="41" t="str">
        <f>STOCK!E395</f>
        <v>Vestido estampado malva</v>
      </c>
      <c r="D394" s="41" t="str">
        <f>STOCK!F395</f>
        <v>Talla XS</v>
      </c>
      <c r="E394" s="41" t="str">
        <f>STOCK!G395</f>
        <v>SHEIN</v>
      </c>
      <c r="F394" s="41">
        <f>STOCK!H395</f>
        <v>0</v>
      </c>
      <c r="G394" s="41">
        <f>STOCK!I395</f>
        <v>1</v>
      </c>
      <c r="H394" s="41" t="str">
        <f>STOCK!J395</f>
        <v>Pieza</v>
      </c>
      <c r="I394" s="41" t="str">
        <f>STOCK!K395</f>
        <v>https://github.com/uberboutique/whataform-repo/raw/main/pictures/V00100.jpg</v>
      </c>
      <c r="J394" s="41">
        <f>STOCK!L395</f>
        <v>0</v>
      </c>
      <c r="K394" s="41">
        <f>STOCK!M395</f>
        <v>15</v>
      </c>
      <c r="L394" s="41">
        <f>STOCK!N395</f>
        <v>0</v>
      </c>
      <c r="U394" s="41">
        <v>29</v>
      </c>
      <c r="V394" s="41">
        <f>STOCK!Q395</f>
        <v>3</v>
      </c>
      <c r="X394" s="41">
        <v>28</v>
      </c>
      <c r="Y394" s="41">
        <f t="shared" si="7"/>
        <v>1</v>
      </c>
      <c r="AG394" s="41" t="str">
        <f>STOCK!A395</f>
        <v>V00100</v>
      </c>
      <c r="AI394" s="41">
        <v>28</v>
      </c>
    </row>
    <row r="395" spans="1:35" x14ac:dyDescent="0.15">
      <c r="A395" s="41" t="str">
        <f>STOCK!C396</f>
        <v>PRODUCT</v>
      </c>
      <c r="B395" s="41" t="str">
        <f>STOCK!D396</f>
        <v>Belleza</v>
      </c>
      <c r="C395" s="41" t="str">
        <f>STOCK!E396</f>
        <v>Rubor Rosa</v>
      </c>
      <c r="D395" s="41">
        <f>STOCK!F396</f>
        <v>0</v>
      </c>
      <c r="E395" s="41" t="str">
        <f>STOCK!G396</f>
        <v>SHEIN</v>
      </c>
      <c r="F395" s="41">
        <f>STOCK!H396</f>
        <v>0</v>
      </c>
      <c r="G395" s="41">
        <f>STOCK!I396</f>
        <v>1</v>
      </c>
      <c r="H395" s="41" t="str">
        <f>STOCK!J396</f>
        <v>Pieza</v>
      </c>
      <c r="I395" s="41" t="str">
        <f>STOCK!K396</f>
        <v>https://github.com/uberboutique/whataform-repo/raw/main/pictures/BE0006.jpg</v>
      </c>
      <c r="J395" s="41">
        <f>STOCK!L396</f>
        <v>0</v>
      </c>
      <c r="K395" s="41">
        <f>STOCK!M396</f>
        <v>7</v>
      </c>
      <c r="L395" s="41">
        <f>STOCK!N396</f>
        <v>0</v>
      </c>
      <c r="U395" s="41">
        <v>30</v>
      </c>
      <c r="V395" s="41">
        <f>STOCK!Q396</f>
        <v>2</v>
      </c>
      <c r="X395" s="41">
        <v>29</v>
      </c>
      <c r="Y395" s="41">
        <f t="shared" si="7"/>
        <v>1</v>
      </c>
      <c r="AG395" s="41" t="str">
        <f>STOCK!A396</f>
        <v>BE0006</v>
      </c>
      <c r="AI395" s="41">
        <v>29</v>
      </c>
    </row>
    <row r="396" spans="1:35" x14ac:dyDescent="0.15">
      <c r="A396" s="41" t="str">
        <f>STOCK!C397</f>
        <v>PRODUCT</v>
      </c>
      <c r="B396" s="41" t="str">
        <f>STOCK!D397</f>
        <v>Vestidos</v>
      </c>
      <c r="C396" s="41" t="str">
        <f>STOCK!E397</f>
        <v>Vestido pasión</v>
      </c>
      <c r="D396" s="41" t="str">
        <f>STOCK!F397</f>
        <v>Talla XS</v>
      </c>
      <c r="E396" s="41" t="str">
        <f>STOCK!G397</f>
        <v>SHEIN</v>
      </c>
      <c r="F396" s="41">
        <f>STOCK!H397</f>
        <v>0</v>
      </c>
      <c r="G396" s="41">
        <f>STOCK!I397</f>
        <v>1</v>
      </c>
      <c r="H396" s="41" t="str">
        <f>STOCK!J397</f>
        <v>Pieza</v>
      </c>
      <c r="I396" s="41" t="str">
        <f>STOCK!K397</f>
        <v>https://github.com/uberboutique/whataform-repo/raw/main/pictures/V00101.jpg</v>
      </c>
      <c r="J396" s="41">
        <f>STOCK!L397</f>
        <v>0</v>
      </c>
      <c r="K396" s="41">
        <f>STOCK!M397</f>
        <v>40</v>
      </c>
      <c r="L396" s="41">
        <f>STOCK!N397</f>
        <v>0</v>
      </c>
      <c r="U396" s="41">
        <v>31</v>
      </c>
      <c r="V396" s="41">
        <f>STOCK!Q397</f>
        <v>1</v>
      </c>
      <c r="X396" s="41">
        <v>30</v>
      </c>
      <c r="Y396" s="41">
        <f t="shared" si="7"/>
        <v>1</v>
      </c>
      <c r="AG396" s="41" t="str">
        <f>STOCK!A397</f>
        <v>V00101</v>
      </c>
      <c r="AI396" s="41">
        <v>30</v>
      </c>
    </row>
    <row r="397" spans="1:35" x14ac:dyDescent="0.15">
      <c r="A397" s="41" t="str">
        <f>STOCK!C398</f>
        <v>PRODUCT</v>
      </c>
      <c r="B397" s="41" t="str">
        <f>STOCK!D398</f>
        <v>Blusas</v>
      </c>
      <c r="C397" s="41" t="str">
        <f>STOCK!E398</f>
        <v>Blusa naranja electra</v>
      </c>
      <c r="D397" s="41" t="str">
        <f>STOCK!F398</f>
        <v>Talla S</v>
      </c>
      <c r="E397" s="41" t="str">
        <f>STOCK!G398</f>
        <v>SHEIN</v>
      </c>
      <c r="F397" s="41">
        <f>STOCK!H398</f>
        <v>0</v>
      </c>
      <c r="G397" s="41">
        <f>STOCK!I398</f>
        <v>1</v>
      </c>
      <c r="H397" s="41" t="str">
        <f>STOCK!J398</f>
        <v>Pieza</v>
      </c>
      <c r="I397" s="41" t="str">
        <f>STOCK!K398</f>
        <v>https://github.com/uberboutique/whataform-repo/raw/main/pictures/B0064.jpg</v>
      </c>
      <c r="J397" s="41">
        <f>STOCK!L398</f>
        <v>0</v>
      </c>
      <c r="K397" s="41">
        <f>STOCK!M398</f>
        <v>10</v>
      </c>
      <c r="L397" s="41">
        <f>STOCK!N398</f>
        <v>0</v>
      </c>
      <c r="U397" s="41">
        <v>32</v>
      </c>
      <c r="V397" s="41">
        <f>STOCK!Q398</f>
        <v>1</v>
      </c>
      <c r="X397" s="41">
        <v>31</v>
      </c>
      <c r="Y397" s="41">
        <f t="shared" si="7"/>
        <v>1</v>
      </c>
      <c r="AG397" s="41" t="str">
        <f>STOCK!A398</f>
        <v>B0064</v>
      </c>
      <c r="AI397" s="41">
        <v>31</v>
      </c>
    </row>
    <row r="398" spans="1:35" x14ac:dyDescent="0.15">
      <c r="A398" s="41" t="str">
        <f>STOCK!C399</f>
        <v>PRODUCT</v>
      </c>
      <c r="B398" s="41" t="str">
        <f>STOCK!D399</f>
        <v>Pareos</v>
      </c>
      <c r="C398" s="41" t="str">
        <f>STOCK!E399</f>
        <v>Pareo corazón</v>
      </c>
      <c r="D398" s="41" t="str">
        <f>STOCK!F399</f>
        <v>Talla S</v>
      </c>
      <c r="E398" s="41" t="str">
        <f>STOCK!G399</f>
        <v>SHEIN</v>
      </c>
      <c r="F398" s="41">
        <f>STOCK!H399</f>
        <v>0</v>
      </c>
      <c r="G398" s="41">
        <f>STOCK!I399</f>
        <v>1</v>
      </c>
      <c r="H398" s="41" t="str">
        <f>STOCK!J399</f>
        <v>Pieza</v>
      </c>
      <c r="I398" s="41" t="str">
        <f>STOCK!K399</f>
        <v>https://github.com/uberboutique/whataform-repo/raw/main/pictures/T0045.jpg</v>
      </c>
      <c r="J398" s="41">
        <f>STOCK!L399</f>
        <v>0</v>
      </c>
      <c r="K398" s="41">
        <f>STOCK!M399</f>
        <v>10</v>
      </c>
      <c r="L398" s="41">
        <f>STOCK!N399</f>
        <v>0</v>
      </c>
      <c r="U398" s="41">
        <v>33</v>
      </c>
      <c r="V398" s="41">
        <f>STOCK!Q399</f>
        <v>1</v>
      </c>
      <c r="X398" s="41">
        <v>32</v>
      </c>
      <c r="Y398" s="41">
        <f t="shared" si="7"/>
        <v>1</v>
      </c>
      <c r="AG398" s="41" t="str">
        <f>STOCK!A399</f>
        <v>T0045</v>
      </c>
      <c r="AI398" s="41">
        <v>32</v>
      </c>
    </row>
    <row r="399" spans="1:35" x14ac:dyDescent="0.15">
      <c r="A399" s="41" t="str">
        <f>STOCK!C400</f>
        <v>PRODUCT</v>
      </c>
      <c r="B399" s="41" t="str">
        <f>STOCK!D400</f>
        <v>Blusas</v>
      </c>
      <c r="C399" s="41" t="str">
        <f>STOCK!E400</f>
        <v>Top de malla sexy</v>
      </c>
      <c r="D399" s="41" t="str">
        <f>STOCK!F400</f>
        <v>Talla L</v>
      </c>
      <c r="E399" s="41" t="str">
        <f>STOCK!G400</f>
        <v>SHEIN</v>
      </c>
      <c r="F399" s="41">
        <f>STOCK!H400</f>
        <v>0</v>
      </c>
      <c r="G399" s="41">
        <f>STOCK!I400</f>
        <v>1</v>
      </c>
      <c r="H399" s="41" t="str">
        <f>STOCK!J400</f>
        <v>Pieza</v>
      </c>
      <c r="I399" s="41" t="str">
        <f>STOCK!K400</f>
        <v>https://github.com/uberboutique/whataform-repo/raw/main/pictures/B0065.jpg</v>
      </c>
      <c r="J399" s="41">
        <f>STOCK!L400</f>
        <v>0</v>
      </c>
      <c r="K399" s="41">
        <f>STOCK!M400</f>
        <v>9</v>
      </c>
      <c r="L399" s="41">
        <f>STOCK!N400</f>
        <v>0</v>
      </c>
      <c r="U399" s="41">
        <v>34</v>
      </c>
      <c r="V399" s="41">
        <f>STOCK!Q400</f>
        <v>1</v>
      </c>
      <c r="X399" s="41">
        <v>33</v>
      </c>
      <c r="Y399" s="41">
        <f t="shared" si="7"/>
        <v>1</v>
      </c>
      <c r="AG399" s="41" t="str">
        <f>STOCK!A400</f>
        <v>B0065</v>
      </c>
      <c r="AI399" s="41">
        <v>33</v>
      </c>
    </row>
    <row r="400" spans="1:35" x14ac:dyDescent="0.15">
      <c r="A400" s="41" t="str">
        <f>STOCK!C401</f>
        <v>PRODUCT</v>
      </c>
      <c r="B400" s="41" t="str">
        <f>STOCK!D401</f>
        <v>Blusas</v>
      </c>
      <c r="C400" s="41" t="str">
        <f>STOCK!E401</f>
        <v>Top escote corazón</v>
      </c>
      <c r="D400" s="41" t="str">
        <f>STOCK!F401</f>
        <v>Talla M</v>
      </c>
      <c r="E400" s="41" t="str">
        <f>STOCK!G401</f>
        <v>SHEIN</v>
      </c>
      <c r="F400" s="41">
        <f>STOCK!H401</f>
        <v>0</v>
      </c>
      <c r="G400" s="41">
        <f>STOCK!I401</f>
        <v>1</v>
      </c>
      <c r="H400" s="41" t="str">
        <f>STOCK!J401</f>
        <v>Pieza</v>
      </c>
      <c r="I400" s="41" t="str">
        <f>STOCK!K401</f>
        <v>https://github.com/uberboutique/whataform-repo/raw/main/pictures/B0066.jpg</v>
      </c>
      <c r="J400" s="41">
        <f>STOCK!L401</f>
        <v>0</v>
      </c>
      <c r="K400" s="41">
        <f>STOCK!M401</f>
        <v>10</v>
      </c>
      <c r="L400" s="41">
        <f>STOCK!N401</f>
        <v>0</v>
      </c>
      <c r="U400" s="41">
        <v>35</v>
      </c>
      <c r="V400" s="41">
        <f>STOCK!Q401</f>
        <v>1</v>
      </c>
      <c r="X400" s="41">
        <v>34</v>
      </c>
      <c r="Y400" s="41">
        <f t="shared" si="7"/>
        <v>1</v>
      </c>
      <c r="AG400" s="41" t="str">
        <f>STOCK!A401</f>
        <v>B0066</v>
      </c>
      <c r="AI400" s="41">
        <v>34</v>
      </c>
    </row>
    <row r="401" spans="1:35" x14ac:dyDescent="0.15">
      <c r="A401" s="41" t="str">
        <f>STOCK!C402</f>
        <v>PRODUCT</v>
      </c>
      <c r="B401" s="41" t="str">
        <f>STOCK!D402</f>
        <v>Blusas</v>
      </c>
      <c r="C401" s="41" t="str">
        <f>STOCK!E402</f>
        <v>Alpargatas a cuadros</v>
      </c>
      <c r="D401" s="41" t="str">
        <f>STOCK!F402</f>
        <v>Talla S</v>
      </c>
      <c r="E401" s="41" t="str">
        <f>STOCK!G402</f>
        <v>SHEIN</v>
      </c>
      <c r="F401" s="41">
        <f>STOCK!H402</f>
        <v>0</v>
      </c>
      <c r="G401" s="41">
        <f>STOCK!I402</f>
        <v>1</v>
      </c>
      <c r="H401" s="41" t="str">
        <f>STOCK!J402</f>
        <v>Pieza</v>
      </c>
      <c r="I401" s="41" t="str">
        <f>STOCK!K402</f>
        <v>https://github.com/uberboutique/whataform-repo/raw/main/pictures/B0067.jpg</v>
      </c>
      <c r="J401" s="41">
        <f>STOCK!L402</f>
        <v>0</v>
      </c>
      <c r="K401" s="41">
        <f>STOCK!M402</f>
        <v>10</v>
      </c>
      <c r="L401" s="41">
        <f>STOCK!N402</f>
        <v>0</v>
      </c>
      <c r="U401" s="41">
        <v>36</v>
      </c>
      <c r="V401" s="41">
        <f>STOCK!Q402</f>
        <v>1</v>
      </c>
      <c r="X401" s="41">
        <v>35</v>
      </c>
      <c r="Y401" s="41">
        <f t="shared" si="7"/>
        <v>1</v>
      </c>
      <c r="AG401" s="41" t="str">
        <f>STOCK!A402</f>
        <v>B0067</v>
      </c>
      <c r="AI401" s="41">
        <v>35</v>
      </c>
    </row>
    <row r="402" spans="1:35" x14ac:dyDescent="0.15">
      <c r="A402" s="41" t="str">
        <f>STOCK!C403</f>
        <v>PRODUCT</v>
      </c>
      <c r="B402" s="41" t="str">
        <f>STOCK!D403</f>
        <v>Faldas</v>
      </c>
      <c r="C402" s="41" t="str">
        <f>STOCK!E403</f>
        <v>Falda rosa brillante</v>
      </c>
      <c r="D402" s="41" t="str">
        <f>STOCK!F403</f>
        <v>Talla L</v>
      </c>
      <c r="E402" s="41" t="str">
        <f>STOCK!G403</f>
        <v>SHEIN</v>
      </c>
      <c r="F402" s="41">
        <f>STOCK!H403</f>
        <v>0</v>
      </c>
      <c r="G402" s="41">
        <f>STOCK!I403</f>
        <v>1</v>
      </c>
      <c r="H402" s="41" t="str">
        <f>STOCK!J403</f>
        <v>Pieza</v>
      </c>
      <c r="I402" s="41" t="str">
        <f>STOCK!K403</f>
        <v>https://github.com/uberboutique/whataform-repo/raw/main/pictures/P0026.jpg</v>
      </c>
      <c r="J402" s="41">
        <f>STOCK!L403</f>
        <v>0</v>
      </c>
      <c r="K402" s="41">
        <f>STOCK!M403</f>
        <v>10</v>
      </c>
      <c r="L402" s="41">
        <f>STOCK!N403</f>
        <v>0</v>
      </c>
      <c r="U402" s="41">
        <v>37</v>
      </c>
      <c r="V402" s="41">
        <f>STOCK!Q403</f>
        <v>1</v>
      </c>
      <c r="X402" s="41">
        <v>36</v>
      </c>
      <c r="Y402" s="41">
        <f t="shared" si="7"/>
        <v>1</v>
      </c>
      <c r="AG402" s="41" t="str">
        <f>STOCK!A403</f>
        <v>P0026</v>
      </c>
      <c r="AI402" s="41">
        <v>36</v>
      </c>
    </row>
    <row r="403" spans="1:35" x14ac:dyDescent="0.15">
      <c r="A403" s="41" t="str">
        <f>STOCK!C404</f>
        <v>PRODUCT</v>
      </c>
      <c r="B403" s="41" t="str">
        <f>STOCK!D404</f>
        <v>Pareos</v>
      </c>
      <c r="C403" s="41" t="str">
        <f>STOCK!E404</f>
        <v>Kimono Maxi elegante</v>
      </c>
      <c r="D403" s="41" t="str">
        <f>STOCK!F404</f>
        <v>Talla M</v>
      </c>
      <c r="E403" s="41" t="str">
        <f>STOCK!G404</f>
        <v>SHEIN</v>
      </c>
      <c r="F403" s="41">
        <f>STOCK!H404</f>
        <v>0</v>
      </c>
      <c r="G403" s="41">
        <f>STOCK!I404</f>
        <v>1</v>
      </c>
      <c r="H403" s="41" t="str">
        <f>STOCK!J404</f>
        <v>Pieza</v>
      </c>
      <c r="I403" s="41" t="str">
        <f>STOCK!K404</f>
        <v>https://github.com/uberboutique/whataform-repo/raw/main/pictures/T0046.jpg</v>
      </c>
      <c r="J403" s="41">
        <f>STOCK!L404</f>
        <v>0</v>
      </c>
      <c r="K403" s="41">
        <f>STOCK!M404</f>
        <v>30</v>
      </c>
      <c r="L403" s="41">
        <f>STOCK!N404</f>
        <v>0</v>
      </c>
      <c r="U403" s="41">
        <v>38</v>
      </c>
      <c r="V403" s="41">
        <f>STOCK!Q404</f>
        <v>1</v>
      </c>
      <c r="X403" s="41">
        <v>37</v>
      </c>
      <c r="Y403" s="41">
        <f t="shared" si="7"/>
        <v>1</v>
      </c>
      <c r="AG403" s="41" t="str">
        <f>STOCK!A404</f>
        <v>T0046</v>
      </c>
      <c r="AI403" s="41">
        <v>37</v>
      </c>
    </row>
    <row r="404" spans="1:35" x14ac:dyDescent="0.15">
      <c r="A404" s="41" t="str">
        <f>STOCK!C405</f>
        <v>PRODUCT</v>
      </c>
      <c r="B404" s="41" t="str">
        <f>STOCK!D405</f>
        <v>Vestidos</v>
      </c>
      <c r="C404" s="41" t="str">
        <f>STOCK!E405</f>
        <v>Vestido esmeralda</v>
      </c>
      <c r="D404" s="41" t="str">
        <f>STOCK!F405</f>
        <v>Talla S</v>
      </c>
      <c r="E404" s="41" t="str">
        <f>STOCK!G405</f>
        <v>SHEIN</v>
      </c>
      <c r="F404" s="41">
        <f>STOCK!H405</f>
        <v>0</v>
      </c>
      <c r="G404" s="41">
        <f>STOCK!I405</f>
        <v>1</v>
      </c>
      <c r="H404" s="41" t="str">
        <f>STOCK!J405</f>
        <v>Pieza</v>
      </c>
      <c r="I404" s="41" t="str">
        <f>STOCK!K405</f>
        <v>https://github.com/uberboutique/whataform-repo/raw/main/pictures/V00102.jpg</v>
      </c>
      <c r="J404" s="41">
        <f>STOCK!L405</f>
        <v>0</v>
      </c>
      <c r="K404" s="41">
        <f>STOCK!M405</f>
        <v>25</v>
      </c>
      <c r="L404" s="41">
        <f>STOCK!N405</f>
        <v>0</v>
      </c>
      <c r="U404" s="41">
        <v>39</v>
      </c>
      <c r="V404" s="41">
        <f>STOCK!Q405</f>
        <v>1</v>
      </c>
      <c r="X404" s="41">
        <v>38</v>
      </c>
      <c r="Y404" s="41">
        <f t="shared" si="7"/>
        <v>1</v>
      </c>
      <c r="AG404" s="41" t="str">
        <f>STOCK!A405</f>
        <v>V00102</v>
      </c>
      <c r="AI404" s="41">
        <v>38</v>
      </c>
    </row>
    <row r="405" spans="1:35" x14ac:dyDescent="0.15">
      <c r="A405" s="41" t="str">
        <f>STOCK!C406</f>
        <v>PRODUCT</v>
      </c>
      <c r="B405" s="41" t="str">
        <f>STOCK!D406</f>
        <v>Accesorios</v>
      </c>
      <c r="C405" s="41" t="str">
        <f>STOCK!E406</f>
        <v>Cinturón ancho casual</v>
      </c>
      <c r="D405" s="41" t="str">
        <f>STOCK!F406</f>
        <v>Talla L</v>
      </c>
      <c r="E405" s="41" t="str">
        <f>STOCK!G406</f>
        <v>SHEIN</v>
      </c>
      <c r="F405" s="41">
        <f>STOCK!H406</f>
        <v>0</v>
      </c>
      <c r="G405" s="41">
        <f>STOCK!I406</f>
        <v>1</v>
      </c>
      <c r="H405" s="41" t="str">
        <f>STOCK!J406</f>
        <v>Pieza</v>
      </c>
      <c r="I405" s="41" t="str">
        <f>STOCK!K406</f>
        <v>-</v>
      </c>
      <c r="J405" s="41">
        <f>STOCK!L406</f>
        <v>0</v>
      </c>
      <c r="K405" s="41">
        <f>STOCK!M406</f>
        <v>10</v>
      </c>
      <c r="L405" s="41">
        <f>STOCK!N406</f>
        <v>0</v>
      </c>
      <c r="U405" s="41">
        <v>40</v>
      </c>
      <c r="V405" s="41">
        <f>STOCK!Q406</f>
        <v>0</v>
      </c>
      <c r="X405" s="41">
        <v>39</v>
      </c>
      <c r="Y405" s="41">
        <f t="shared" si="7"/>
        <v>0</v>
      </c>
      <c r="AG405" s="41" t="str">
        <f>STOCK!A406</f>
        <v>A0018</v>
      </c>
      <c r="AI405" s="41">
        <v>39</v>
      </c>
    </row>
    <row r="406" spans="1:35" x14ac:dyDescent="0.15">
      <c r="A406" s="41" t="str">
        <f>STOCK!C407</f>
        <v>PRODUCT</v>
      </c>
      <c r="B406" s="41" t="str">
        <f>STOCK!D407</f>
        <v>Accesorios</v>
      </c>
      <c r="C406" s="41" t="str">
        <f>STOCK!E407</f>
        <v>Gafas anchas de moda</v>
      </c>
      <c r="D406" s="41" t="str">
        <f>STOCK!F407</f>
        <v>Talla L</v>
      </c>
      <c r="E406" s="41" t="str">
        <f>STOCK!G407</f>
        <v>SHEIN</v>
      </c>
      <c r="F406" s="41">
        <f>STOCK!H407</f>
        <v>0</v>
      </c>
      <c r="G406" s="41">
        <f>STOCK!I407</f>
        <v>1</v>
      </c>
      <c r="H406" s="41" t="str">
        <f>STOCK!J407</f>
        <v>Pieza</v>
      </c>
      <c r="I406" s="41" t="str">
        <f>STOCK!K407</f>
        <v>https://github.com/uberboutique/whataform-repo/raw/main/pictures/A0019.jpg</v>
      </c>
      <c r="J406" s="41">
        <f>STOCK!L407</f>
        <v>0</v>
      </c>
      <c r="K406" s="41">
        <f>STOCK!M407</f>
        <v>10</v>
      </c>
      <c r="L406" s="41">
        <f>STOCK!N407</f>
        <v>0</v>
      </c>
      <c r="U406" s="41">
        <v>41</v>
      </c>
      <c r="V406" s="41">
        <f>STOCK!Q407</f>
        <v>1</v>
      </c>
      <c r="X406" s="41">
        <v>40</v>
      </c>
      <c r="Y406" s="41">
        <f t="shared" si="7"/>
        <v>1</v>
      </c>
      <c r="AG406" s="41" t="str">
        <f>STOCK!A407</f>
        <v>A0019</v>
      </c>
      <c r="AI406" s="41">
        <v>40</v>
      </c>
    </row>
    <row r="407" spans="1:35" x14ac:dyDescent="0.15">
      <c r="A407" s="41" t="str">
        <f>STOCK!C408</f>
        <v>PRODUCT</v>
      </c>
      <c r="B407" s="41" t="str">
        <f>STOCK!D408</f>
        <v>Vestidos</v>
      </c>
      <c r="C407" s="41" t="str">
        <f>STOCK!E408</f>
        <v>Vestido Ajustado brillo</v>
      </c>
      <c r="D407" s="41" t="str">
        <f>STOCK!F408</f>
        <v>Talla S</v>
      </c>
      <c r="E407" s="41" t="str">
        <f>STOCK!G408</f>
        <v>SHEIN</v>
      </c>
      <c r="F407" s="41">
        <f>STOCK!H408</f>
        <v>0</v>
      </c>
      <c r="G407" s="41">
        <f>STOCK!I408</f>
        <v>1</v>
      </c>
      <c r="H407" s="41" t="str">
        <f>STOCK!J408</f>
        <v>Pieza</v>
      </c>
      <c r="I407" s="41" t="str">
        <f>STOCK!K408</f>
        <v>https://github.com/uberboutique/whataform-repo/raw/main/pictures/V00103.jpg</v>
      </c>
      <c r="J407" s="41">
        <f>STOCK!L408</f>
        <v>0</v>
      </c>
      <c r="K407" s="41">
        <f>STOCK!M408</f>
        <v>15</v>
      </c>
      <c r="L407" s="41">
        <f>STOCK!N408</f>
        <v>0</v>
      </c>
      <c r="U407" s="41">
        <v>42</v>
      </c>
      <c r="V407" s="41">
        <f>STOCK!Q408</f>
        <v>1</v>
      </c>
      <c r="X407" s="41">
        <v>41</v>
      </c>
      <c r="Y407" s="41">
        <f t="shared" si="7"/>
        <v>1</v>
      </c>
      <c r="AG407" s="41" t="str">
        <f>STOCK!A408</f>
        <v>V00103</v>
      </c>
      <c r="AI407" s="41">
        <v>41</v>
      </c>
    </row>
    <row r="408" spans="1:35" x14ac:dyDescent="0.15">
      <c r="A408" s="41" t="str">
        <f>STOCK!C409</f>
        <v>PRODUCT</v>
      </c>
      <c r="B408" s="41" t="str">
        <f>STOCK!D409</f>
        <v>Vestidos</v>
      </c>
      <c r="C408" s="41" t="str">
        <f>STOCK!E409</f>
        <v>Vestido Ajustado brillo</v>
      </c>
      <c r="D408" s="41" t="str">
        <f>STOCK!F409</f>
        <v>Talla M</v>
      </c>
      <c r="E408" s="41" t="str">
        <f>STOCK!G409</f>
        <v>SHEIN</v>
      </c>
      <c r="F408" s="41">
        <f>STOCK!H409</f>
        <v>0</v>
      </c>
      <c r="G408" s="41">
        <f>STOCK!I409</f>
        <v>1</v>
      </c>
      <c r="H408" s="41" t="str">
        <f>STOCK!J409</f>
        <v>Pieza</v>
      </c>
      <c r="I408" s="41" t="str">
        <f>STOCK!K409</f>
        <v>https://github.com/uberboutique/whataform-repo/raw/main/pictures/V00104.jpg</v>
      </c>
      <c r="J408" s="41">
        <f>STOCK!L409</f>
        <v>0</v>
      </c>
      <c r="K408" s="41">
        <f>STOCK!M409</f>
        <v>15</v>
      </c>
      <c r="L408" s="41">
        <f>STOCK!N409</f>
        <v>0</v>
      </c>
      <c r="U408" s="41">
        <v>43</v>
      </c>
      <c r="V408" s="41">
        <f>STOCK!Q409</f>
        <v>1</v>
      </c>
      <c r="X408" s="41">
        <v>42</v>
      </c>
      <c r="Y408" s="41">
        <f t="shared" si="7"/>
        <v>1</v>
      </c>
      <c r="AG408" s="41" t="str">
        <f>STOCK!A409</f>
        <v>V00104</v>
      </c>
      <c r="AI408" s="41">
        <v>42</v>
      </c>
    </row>
    <row r="409" spans="1:35" x14ac:dyDescent="0.15">
      <c r="A409" s="41" t="str">
        <f>STOCK!C410</f>
        <v>PRODUCT</v>
      </c>
      <c r="B409" s="41" t="str">
        <f>STOCK!D410</f>
        <v>Trajes de baño</v>
      </c>
      <c r="C409" s="41" t="str">
        <f>STOCK!E410</f>
        <v>Bikini Rosa canalé</v>
      </c>
      <c r="D409" s="41" t="str">
        <f>STOCK!F410</f>
        <v>Talla S</v>
      </c>
      <c r="E409" s="41" t="str">
        <f>STOCK!G410</f>
        <v>SHEIN</v>
      </c>
      <c r="F409" s="41">
        <f>STOCK!H410</f>
        <v>0</v>
      </c>
      <c r="G409" s="41">
        <f>STOCK!I410</f>
        <v>1</v>
      </c>
      <c r="H409" s="41" t="str">
        <f>STOCK!J410</f>
        <v>Pieza</v>
      </c>
      <c r="I409" s="41" t="str">
        <f>STOCK!K410</f>
        <v>https://github.com/uberboutique/whataform-repo/raw/main/pictures/B0068.jpg</v>
      </c>
      <c r="J409" s="41">
        <f>STOCK!L410</f>
        <v>0</v>
      </c>
      <c r="K409" s="41">
        <f>STOCK!M410</f>
        <v>20</v>
      </c>
      <c r="L409" s="41">
        <f>STOCK!N410</f>
        <v>0</v>
      </c>
      <c r="U409" s="41">
        <v>44</v>
      </c>
      <c r="V409" s="41">
        <f>STOCK!Q410</f>
        <v>2</v>
      </c>
      <c r="X409" s="41">
        <v>43</v>
      </c>
      <c r="Y409" s="41">
        <f t="shared" si="7"/>
        <v>1</v>
      </c>
      <c r="AG409" s="41" t="str">
        <f>STOCK!A410</f>
        <v>B0068</v>
      </c>
      <c r="AI409" s="41">
        <v>43</v>
      </c>
    </row>
    <row r="410" spans="1:35" x14ac:dyDescent="0.15">
      <c r="A410" s="41" t="str">
        <f>STOCK!C411</f>
        <v>PRODUCT</v>
      </c>
      <c r="B410" s="41" t="str">
        <f>STOCK!D411</f>
        <v>Trajes de baño</v>
      </c>
      <c r="C410" s="41" t="str">
        <f>STOCK!E411</f>
        <v>Bikini Rosa canalé</v>
      </c>
      <c r="D410" s="41" t="str">
        <f>STOCK!F411</f>
        <v>Talla M</v>
      </c>
      <c r="E410" s="41" t="str">
        <f>STOCK!G411</f>
        <v>SHEIN</v>
      </c>
      <c r="F410" s="41">
        <f>STOCK!H411</f>
        <v>0</v>
      </c>
      <c r="G410" s="41">
        <f>STOCK!I411</f>
        <v>1</v>
      </c>
      <c r="H410" s="41" t="str">
        <f>STOCK!J411</f>
        <v>Pieza</v>
      </c>
      <c r="I410" s="41" t="str">
        <f>STOCK!K411</f>
        <v>https://github.com/uberboutique/whataform-repo/raw/main/pictures/B0069.jpg</v>
      </c>
      <c r="J410" s="41">
        <f>STOCK!L411</f>
        <v>0</v>
      </c>
      <c r="K410" s="41">
        <f>STOCK!M411</f>
        <v>20</v>
      </c>
      <c r="L410" s="41">
        <f>STOCK!N411</f>
        <v>0</v>
      </c>
      <c r="U410" s="41">
        <v>45</v>
      </c>
      <c r="V410" s="41">
        <f>STOCK!Q411</f>
        <v>1</v>
      </c>
      <c r="X410" s="41">
        <v>44</v>
      </c>
      <c r="Y410" s="41">
        <f t="shared" si="7"/>
        <v>1</v>
      </c>
      <c r="AG410" s="41" t="str">
        <f>STOCK!A411</f>
        <v>B0069</v>
      </c>
      <c r="AI410" s="41">
        <v>44</v>
      </c>
    </row>
    <row r="411" spans="1:35" x14ac:dyDescent="0.15">
      <c r="A411" s="41" t="str">
        <f>STOCK!C412</f>
        <v>PRODUCT</v>
      </c>
      <c r="B411" s="41" t="str">
        <f>STOCK!D412</f>
        <v>Vestidos</v>
      </c>
      <c r="C411" s="41" t="str">
        <f>STOCK!E412</f>
        <v>Vestido puerina</v>
      </c>
      <c r="D411" s="41" t="str">
        <f>STOCK!F412</f>
        <v>Talla M</v>
      </c>
      <c r="E411" s="41" t="str">
        <f>STOCK!G412</f>
        <v>SHEIN</v>
      </c>
      <c r="F411" s="41">
        <f>STOCK!H412</f>
        <v>0</v>
      </c>
      <c r="G411" s="41">
        <f>STOCK!I412</f>
        <v>1</v>
      </c>
      <c r="H411" s="41" t="str">
        <f>STOCK!J412</f>
        <v>Pieza</v>
      </c>
      <c r="I411" s="41" t="str">
        <f>STOCK!K412</f>
        <v>https://github.com/uberboutique/whataform-repo/raw/main/pictures/V0138.jpg</v>
      </c>
      <c r="J411" s="41">
        <f>STOCK!L412</f>
        <v>0</v>
      </c>
      <c r="K411" s="41">
        <f>STOCK!M412</f>
        <v>18</v>
      </c>
      <c r="L411" s="41">
        <f>STOCK!N412</f>
        <v>0</v>
      </c>
      <c r="U411" s="41">
        <v>46</v>
      </c>
      <c r="V411" s="41">
        <f>STOCK!Q412</f>
        <v>1</v>
      </c>
      <c r="X411" s="41">
        <v>45</v>
      </c>
      <c r="Y411" s="41">
        <f t="shared" si="7"/>
        <v>1</v>
      </c>
      <c r="AG411" s="41" t="str">
        <f>STOCK!A412</f>
        <v>V0138</v>
      </c>
      <c r="AI411" s="41">
        <v>45</v>
      </c>
    </row>
    <row r="412" spans="1:35" x14ac:dyDescent="0.15">
      <c r="A412" s="41" t="str">
        <f>STOCK!C413</f>
        <v>PRODUCT</v>
      </c>
      <c r="B412" s="41" t="str">
        <f>STOCK!D413</f>
        <v>Trajes de baño</v>
      </c>
      <c r="C412" s="41" t="str">
        <f>STOCK!E413</f>
        <v>Bikini Push Up</v>
      </c>
      <c r="D412" s="41" t="str">
        <f>STOCK!F413</f>
        <v>Talla L</v>
      </c>
      <c r="E412" s="41" t="str">
        <f>STOCK!G413</f>
        <v>SHEIN</v>
      </c>
      <c r="F412" s="41">
        <f>STOCK!H413</f>
        <v>0</v>
      </c>
      <c r="G412" s="41">
        <f>STOCK!I413</f>
        <v>1</v>
      </c>
      <c r="H412" s="41" t="str">
        <f>STOCK!J413</f>
        <v>Pieza</v>
      </c>
      <c r="I412" s="41" t="str">
        <f>STOCK!K413</f>
        <v>https://github.com/uberboutique/whataform-repo/raw/main/pictures/B0079.jpg</v>
      </c>
      <c r="J412" s="41">
        <f>STOCK!L413</f>
        <v>0</v>
      </c>
      <c r="K412" s="41">
        <f>STOCK!M413</f>
        <v>16</v>
      </c>
      <c r="L412" s="41">
        <f>STOCK!N413</f>
        <v>0</v>
      </c>
      <c r="U412" s="41">
        <v>47</v>
      </c>
      <c r="V412" s="41">
        <f>STOCK!Q413</f>
        <v>2</v>
      </c>
      <c r="X412" s="41">
        <v>46</v>
      </c>
      <c r="Y412" s="41">
        <f t="shared" si="7"/>
        <v>1</v>
      </c>
      <c r="AG412" s="41" t="str">
        <f>STOCK!A413</f>
        <v>B0079</v>
      </c>
      <c r="AI412" s="41">
        <v>46</v>
      </c>
    </row>
    <row r="413" spans="1:35" x14ac:dyDescent="0.15">
      <c r="A413" s="41" t="str">
        <f>STOCK!C414</f>
        <v>PRODUCT</v>
      </c>
      <c r="B413" s="41" t="str">
        <f>STOCK!D414</f>
        <v>Calzado</v>
      </c>
      <c r="C413" s="41" t="str">
        <f>STOCK!E414</f>
        <v>Sandalias tacón grueso</v>
      </c>
      <c r="D413" s="41" t="str">
        <f>STOCK!F414</f>
        <v>Talla 38</v>
      </c>
      <c r="E413" s="41" t="str">
        <f>STOCK!G414</f>
        <v>SHEIN</v>
      </c>
      <c r="F413" s="41">
        <f>STOCK!H414</f>
        <v>0</v>
      </c>
      <c r="G413" s="41">
        <f>STOCK!I414</f>
        <v>1</v>
      </c>
      <c r="H413" s="41" t="str">
        <f>STOCK!J414</f>
        <v>Pieza</v>
      </c>
      <c r="I413" s="41" t="str">
        <f>STOCK!K414</f>
        <v>https://github.com/uberboutique/whataform-repo/raw/main/pictures/CA0017.jpg</v>
      </c>
      <c r="J413" s="41">
        <f>STOCK!L414</f>
        <v>0</v>
      </c>
      <c r="K413" s="41">
        <f>STOCK!M414</f>
        <v>40</v>
      </c>
      <c r="L413" s="41">
        <f>STOCK!N414</f>
        <v>0</v>
      </c>
      <c r="U413" s="41">
        <v>48</v>
      </c>
      <c r="V413" s="41">
        <f>STOCK!Q414</f>
        <v>1</v>
      </c>
      <c r="X413" s="41">
        <v>47</v>
      </c>
      <c r="Y413" s="41">
        <f t="shared" si="7"/>
        <v>1</v>
      </c>
      <c r="AG413" s="41" t="str">
        <f>STOCK!A414</f>
        <v>CA0017</v>
      </c>
      <c r="AI413" s="41">
        <v>47</v>
      </c>
    </row>
    <row r="414" spans="1:35" x14ac:dyDescent="0.15">
      <c r="A414" s="41" t="str">
        <f>STOCK!C415</f>
        <v>PRODUCT</v>
      </c>
      <c r="B414" s="41" t="str">
        <f>STOCK!D415</f>
        <v>Jumsuits</v>
      </c>
      <c r="C414" s="41" t="str">
        <f>STOCK!E415</f>
        <v>Mono Short a rayas</v>
      </c>
      <c r="D414" s="41" t="str">
        <f>STOCK!F415</f>
        <v>Talla S</v>
      </c>
      <c r="E414" s="41" t="str">
        <f>STOCK!G415</f>
        <v>SHEIN</v>
      </c>
      <c r="F414" s="41">
        <f>STOCK!H415</f>
        <v>0</v>
      </c>
      <c r="G414" s="41">
        <f>STOCK!I415</f>
        <v>1</v>
      </c>
      <c r="H414" s="41" t="str">
        <f>STOCK!J415</f>
        <v>Pieza</v>
      </c>
      <c r="I414" s="41" t="str">
        <f>STOCK!K415</f>
        <v>https://github.com/uberboutique/whataform-repo/raw/main/pictures/J0006.jpg</v>
      </c>
      <c r="J414" s="41">
        <f>STOCK!L415</f>
        <v>0</v>
      </c>
      <c r="K414" s="41">
        <f>STOCK!M415</f>
        <v>30</v>
      </c>
      <c r="L414" s="41">
        <f>STOCK!N415</f>
        <v>0</v>
      </c>
      <c r="U414" s="41">
        <v>49</v>
      </c>
      <c r="V414" s="41">
        <f>STOCK!Q415</f>
        <v>1</v>
      </c>
      <c r="X414" s="41">
        <v>48</v>
      </c>
      <c r="Y414" s="41">
        <f t="shared" si="7"/>
        <v>1</v>
      </c>
      <c r="AG414" s="41" t="str">
        <f>STOCK!A415</f>
        <v>J0006</v>
      </c>
      <c r="AI414" s="41">
        <v>48</v>
      </c>
    </row>
    <row r="415" spans="1:35" x14ac:dyDescent="0.15">
      <c r="A415" s="41" t="str">
        <f>STOCK!C416</f>
        <v>PRODUCT</v>
      </c>
      <c r="B415" s="41" t="str">
        <f>STOCK!D416</f>
        <v>Hombre</v>
      </c>
      <c r="C415" s="41" t="str">
        <f>STOCK!E416</f>
        <v>Calzado hombre dos tonos</v>
      </c>
      <c r="D415" s="41" t="str">
        <f>STOCK!F416</f>
        <v>Talla 40</v>
      </c>
      <c r="E415" s="41" t="str">
        <f>STOCK!G416</f>
        <v>SHEIN</v>
      </c>
      <c r="F415" s="41">
        <f>STOCK!H416</f>
        <v>0</v>
      </c>
      <c r="G415" s="41">
        <f>STOCK!I416</f>
        <v>1</v>
      </c>
      <c r="H415" s="41" t="str">
        <f>STOCK!J416</f>
        <v>Pieza</v>
      </c>
      <c r="I415" s="41" t="str">
        <f>STOCK!K416</f>
        <v>https://github.com/uberboutique/whataform-repo/raw/main/pictures/H0005.jpg</v>
      </c>
      <c r="J415" s="41">
        <f>STOCK!L416</f>
        <v>0</v>
      </c>
      <c r="K415" s="41">
        <f>STOCK!M416</f>
        <v>45</v>
      </c>
      <c r="L415" s="41">
        <f>STOCK!N416</f>
        <v>0</v>
      </c>
      <c r="U415" s="41">
        <v>50</v>
      </c>
      <c r="V415" s="41">
        <f>STOCK!Q416</f>
        <v>1</v>
      </c>
      <c r="X415" s="41">
        <v>49</v>
      </c>
      <c r="Y415" s="41">
        <f t="shared" si="7"/>
        <v>1</v>
      </c>
      <c r="AG415" s="41" t="str">
        <f>STOCK!A416</f>
        <v>H0005</v>
      </c>
      <c r="AI415" s="41">
        <v>49</v>
      </c>
    </row>
    <row r="416" spans="1:35" x14ac:dyDescent="0.15">
      <c r="A416" s="41" t="str">
        <f>STOCK!C417</f>
        <v>PRODUCT</v>
      </c>
      <c r="B416" s="41" t="str">
        <f>STOCK!D417</f>
        <v>Calzado</v>
      </c>
      <c r="C416" s="41" t="str">
        <f>STOCK!E417</f>
        <v>Cocaleca animal print</v>
      </c>
      <c r="D416" s="41" t="str">
        <f>STOCK!F417</f>
        <v>Talla 38</v>
      </c>
      <c r="E416" s="41" t="str">
        <f>STOCK!G417</f>
        <v>SHEIN</v>
      </c>
      <c r="F416" s="41">
        <f>STOCK!H417</f>
        <v>0</v>
      </c>
      <c r="G416" s="41">
        <f>STOCK!I417</f>
        <v>1</v>
      </c>
      <c r="H416" s="41" t="str">
        <f>STOCK!J417</f>
        <v>Pieza</v>
      </c>
      <c r="I416" s="41" t="str">
        <f>STOCK!K417</f>
        <v>https://github.com/uberboutique/whataform-repo/raw/main/pictures/CA0018.jpg</v>
      </c>
      <c r="J416" s="41">
        <f>STOCK!L417</f>
        <v>0</v>
      </c>
      <c r="K416" s="41">
        <f>STOCK!M417</f>
        <v>35</v>
      </c>
      <c r="L416" s="41">
        <f>STOCK!N417</f>
        <v>0</v>
      </c>
      <c r="U416" s="41">
        <v>51</v>
      </c>
      <c r="V416" s="41">
        <f>STOCK!Q417</f>
        <v>1</v>
      </c>
      <c r="X416" s="41">
        <v>50</v>
      </c>
      <c r="Y416" s="41">
        <f t="shared" si="7"/>
        <v>1</v>
      </c>
      <c r="AG416" s="41" t="str">
        <f>STOCK!A417</f>
        <v>CA0018</v>
      </c>
      <c r="AI416" s="41">
        <v>50</v>
      </c>
    </row>
    <row r="417" spans="1:35" x14ac:dyDescent="0.15">
      <c r="A417" s="41" t="str">
        <f>STOCK!C418</f>
        <v>PRODUCT</v>
      </c>
      <c r="B417" s="41" t="str">
        <f>STOCK!D418</f>
        <v>Lencería</v>
      </c>
      <c r="C417" s="41" t="str">
        <f>STOCK!E418</f>
        <v>Brasier de encaje_Negro Unitalla</v>
      </c>
      <c r="D417" s="41" t="str">
        <f>STOCK!F418</f>
        <v>Talla L</v>
      </c>
      <c r="E417" s="41" t="str">
        <f>STOCK!G418</f>
        <v>SHEIN</v>
      </c>
      <c r="F417" s="41">
        <f>STOCK!H418</f>
        <v>0</v>
      </c>
      <c r="G417" s="41">
        <f>STOCK!I418</f>
        <v>1</v>
      </c>
      <c r="H417" s="41" t="str">
        <f>STOCK!J418</f>
        <v>Pieza</v>
      </c>
      <c r="I417" s="41" t="str">
        <f>STOCK!K418</f>
        <v>https://github.com/uberboutique/whataform-repo/raw/main/pictures/L0002.jpg</v>
      </c>
      <c r="J417" s="41">
        <f>STOCK!L418</f>
        <v>0</v>
      </c>
      <c r="K417" s="41">
        <f>STOCK!M418</f>
        <v>8</v>
      </c>
      <c r="L417" s="41">
        <f>STOCK!N418</f>
        <v>0</v>
      </c>
      <c r="U417" s="41">
        <v>52</v>
      </c>
      <c r="V417" s="41">
        <f>STOCK!Q418</f>
        <v>4</v>
      </c>
      <c r="X417" s="41">
        <v>51</v>
      </c>
      <c r="Y417" s="41">
        <f t="shared" si="7"/>
        <v>1</v>
      </c>
      <c r="AG417" s="41" t="str">
        <f>STOCK!A418</f>
        <v>L0002</v>
      </c>
      <c r="AI417" s="41">
        <v>51</v>
      </c>
    </row>
    <row r="418" spans="1:35" x14ac:dyDescent="0.15">
      <c r="A418" s="41" t="str">
        <f>STOCK!C419</f>
        <v>PRODUCT</v>
      </c>
      <c r="B418" s="41" t="str">
        <f>STOCK!D419</f>
        <v>Lencería</v>
      </c>
      <c r="C418" s="41" t="str">
        <f>STOCK!E419</f>
        <v>Brasier de encaje_Blanco Unitalla</v>
      </c>
      <c r="D418" s="41" t="str">
        <f>STOCK!F419</f>
        <v>Talla Única</v>
      </c>
      <c r="E418" s="41" t="str">
        <f>STOCK!G419</f>
        <v>SHEIN</v>
      </c>
      <c r="F418" s="41">
        <f>STOCK!H419</f>
        <v>0</v>
      </c>
      <c r="G418" s="41">
        <f>STOCK!I419</f>
        <v>1</v>
      </c>
      <c r="H418" s="41" t="str">
        <f>STOCK!J419</f>
        <v>Pieza</v>
      </c>
      <c r="I418" s="41" t="str">
        <f>STOCK!K419</f>
        <v>https://github.com/uberboutique/whataform-repo/raw/main/pictures/L0003.jpg</v>
      </c>
      <c r="J418" s="41">
        <f>STOCK!L419</f>
        <v>0</v>
      </c>
      <c r="K418" s="41">
        <f>STOCK!M419</f>
        <v>8</v>
      </c>
      <c r="L418" s="41">
        <f>STOCK!N419</f>
        <v>0</v>
      </c>
      <c r="U418" s="41">
        <v>53</v>
      </c>
      <c r="V418" s="41">
        <f>STOCK!Q419</f>
        <v>4</v>
      </c>
      <c r="X418" s="41">
        <v>52</v>
      </c>
      <c r="Y418" s="41">
        <f t="shared" si="7"/>
        <v>1</v>
      </c>
      <c r="AG418" s="41" t="str">
        <f>STOCK!A419</f>
        <v>L0003</v>
      </c>
      <c r="AI418" s="41">
        <v>52</v>
      </c>
    </row>
    <row r="419" spans="1:35" x14ac:dyDescent="0.15">
      <c r="A419" s="41" t="str">
        <f>STOCK!C420</f>
        <v>PRODUCT</v>
      </c>
      <c r="B419" s="41" t="str">
        <f>STOCK!D420</f>
        <v>Lencería</v>
      </c>
      <c r="C419" s="41" t="str">
        <f>STOCK!E420</f>
        <v>Braguitas invisibles</v>
      </c>
      <c r="D419" s="41" t="str">
        <f>STOCK!F420</f>
        <v>Talla S</v>
      </c>
      <c r="E419" s="41" t="str">
        <f>STOCK!G420</f>
        <v>SHEIN</v>
      </c>
      <c r="F419" s="41">
        <f>STOCK!H420</f>
        <v>0</v>
      </c>
      <c r="G419" s="41">
        <f>STOCK!I420</f>
        <v>1</v>
      </c>
      <c r="H419" s="41" t="str">
        <f>STOCK!J420</f>
        <v>Pieza</v>
      </c>
      <c r="I419" s="41" t="str">
        <f>STOCK!K420</f>
        <v>https://github.com/uberboutique/whataform-repo/raw/main/pictures/L0004.jpg</v>
      </c>
      <c r="J419" s="41">
        <f>STOCK!L420</f>
        <v>0</v>
      </c>
      <c r="K419" s="41">
        <f>STOCK!M420</f>
        <v>3</v>
      </c>
      <c r="L419" s="41">
        <f>STOCK!N420</f>
        <v>0</v>
      </c>
      <c r="U419" s="41">
        <v>54</v>
      </c>
      <c r="V419" s="41">
        <f>STOCK!Q420</f>
        <v>5</v>
      </c>
      <c r="X419" s="41">
        <v>53</v>
      </c>
      <c r="Y419" s="41">
        <f t="shared" si="7"/>
        <v>1</v>
      </c>
      <c r="AG419" s="41" t="str">
        <f>STOCK!A420</f>
        <v>L0004</v>
      </c>
      <c r="AI419" s="41">
        <v>53</v>
      </c>
    </row>
    <row r="420" spans="1:35" x14ac:dyDescent="0.15">
      <c r="A420" s="41" t="str">
        <f>STOCK!C421</f>
        <v>PRODUCT</v>
      </c>
      <c r="B420" s="41" t="str">
        <f>STOCK!D421</f>
        <v>Belleza</v>
      </c>
      <c r="C420" s="41" t="str">
        <f>STOCK!E421</f>
        <v>Base para maquillaje</v>
      </c>
      <c r="D420" s="41" t="str">
        <f>STOCK!F421</f>
        <v>Color Nude</v>
      </c>
      <c r="E420" s="41" t="str">
        <f>STOCK!G421</f>
        <v>SHEIN</v>
      </c>
      <c r="F420" s="41">
        <f>STOCK!H421</f>
        <v>0</v>
      </c>
      <c r="G420" s="41">
        <f>STOCK!I421</f>
        <v>1</v>
      </c>
      <c r="H420" s="41" t="str">
        <f>STOCK!J421</f>
        <v>Pieza</v>
      </c>
      <c r="I420" s="41" t="str">
        <f>STOCK!K421</f>
        <v>https://github.com/uberboutique/whataform-repo/raw/main/pictures/BE0007.jpg</v>
      </c>
      <c r="J420" s="41">
        <f>STOCK!L421</f>
        <v>0</v>
      </c>
      <c r="K420" s="41">
        <f>STOCK!M421</f>
        <v>15</v>
      </c>
      <c r="L420" s="41">
        <f>STOCK!N421</f>
        <v>0</v>
      </c>
      <c r="U420" s="41">
        <v>55</v>
      </c>
      <c r="V420" s="41">
        <f>STOCK!Q421</f>
        <v>1</v>
      </c>
      <c r="X420" s="41">
        <v>54</v>
      </c>
      <c r="Y420" s="41">
        <f t="shared" si="7"/>
        <v>1</v>
      </c>
      <c r="AG420" s="41" t="str">
        <f>STOCK!A421</f>
        <v>BE0007</v>
      </c>
      <c r="AI420" s="41">
        <v>54</v>
      </c>
    </row>
    <row r="421" spans="1:35" x14ac:dyDescent="0.15">
      <c r="A421" s="41" t="str">
        <f>STOCK!C422</f>
        <v>PRODUCT</v>
      </c>
      <c r="B421" s="41" t="str">
        <f>STOCK!D422</f>
        <v>Faldas</v>
      </c>
      <c r="C421" s="41" t="str">
        <f>STOCK!E422</f>
        <v>Falda ajustada</v>
      </c>
      <c r="D421" s="41" t="str">
        <f>STOCK!F422</f>
        <v>Talla XS</v>
      </c>
      <c r="E421" s="41" t="str">
        <f>STOCK!G422</f>
        <v>SHEIN</v>
      </c>
      <c r="F421" s="41">
        <f>STOCK!H422</f>
        <v>0</v>
      </c>
      <c r="G421" s="41">
        <f>STOCK!I422</f>
        <v>1</v>
      </c>
      <c r="H421" s="41" t="str">
        <f>STOCK!J422</f>
        <v>Pieza</v>
      </c>
      <c r="I421" s="41" t="str">
        <f>STOCK!K422</f>
        <v>https://github.com/uberboutique/whataform-repo/raw/main/pictures/P0027.jpg</v>
      </c>
      <c r="J421" s="41">
        <f>STOCK!L422</f>
        <v>0</v>
      </c>
      <c r="K421" s="41">
        <f>STOCK!M422</f>
        <v>10</v>
      </c>
      <c r="L421" s="41">
        <f>STOCK!N422</f>
        <v>0</v>
      </c>
      <c r="U421" s="41">
        <v>56</v>
      </c>
      <c r="V421" s="41">
        <f>STOCK!Q422</f>
        <v>1</v>
      </c>
      <c r="X421" s="41">
        <v>55</v>
      </c>
      <c r="Y421" s="41">
        <f t="shared" si="7"/>
        <v>1</v>
      </c>
      <c r="AG421" s="41" t="str">
        <f>STOCK!A422</f>
        <v>P0027</v>
      </c>
      <c r="AI421" s="41">
        <v>55</v>
      </c>
    </row>
    <row r="422" spans="1:35" x14ac:dyDescent="0.15">
      <c r="A422" s="41" t="str">
        <f>STOCK!C423</f>
        <v>PRODUCT</v>
      </c>
      <c r="B422" s="41" t="str">
        <f>STOCK!D423</f>
        <v>Lencería</v>
      </c>
      <c r="C422" s="41" t="str">
        <f>STOCK!E423</f>
        <v>Braguitas invisibles</v>
      </c>
      <c r="D422" s="41" t="str">
        <f>STOCK!F423</f>
        <v>Talla M</v>
      </c>
      <c r="E422" s="41" t="str">
        <f>STOCK!G423</f>
        <v>SHEIN</v>
      </c>
      <c r="F422" s="41">
        <f>STOCK!H423</f>
        <v>0</v>
      </c>
      <c r="G422" s="41">
        <f>STOCK!I423</f>
        <v>1</v>
      </c>
      <c r="H422" s="41" t="str">
        <f>STOCK!J423</f>
        <v>Pieza</v>
      </c>
      <c r="I422" s="41" t="str">
        <f>STOCK!K423</f>
        <v>https://github.com/uberboutique/whataform-repo/raw/main/pictures/L0005.jpg</v>
      </c>
      <c r="J422" s="41">
        <f>STOCK!L423</f>
        <v>0</v>
      </c>
      <c r="K422" s="41">
        <f>STOCK!M423</f>
        <v>3</v>
      </c>
      <c r="L422" s="41">
        <f>STOCK!N423</f>
        <v>0</v>
      </c>
      <c r="U422" s="41">
        <v>57</v>
      </c>
      <c r="V422" s="41">
        <f>STOCK!Q423</f>
        <v>5</v>
      </c>
      <c r="X422" s="41">
        <v>56</v>
      </c>
      <c r="Y422" s="41">
        <f t="shared" si="7"/>
        <v>1</v>
      </c>
      <c r="AG422" s="41" t="str">
        <f>STOCK!A423</f>
        <v>L0005</v>
      </c>
      <c r="AI422" s="41">
        <v>56</v>
      </c>
    </row>
    <row r="423" spans="1:35" x14ac:dyDescent="0.15">
      <c r="A423" s="41" t="str">
        <f>STOCK!C424</f>
        <v>PRODUCT</v>
      </c>
      <c r="B423" s="41">
        <f>STOCK!D424</f>
        <v>0</v>
      </c>
      <c r="C423" s="41">
        <f>STOCK!E424</f>
        <v>0</v>
      </c>
      <c r="D423" s="41" t="str">
        <f>STOCK!F424</f>
        <v>Talla L</v>
      </c>
      <c r="E423" s="41" t="str">
        <f>STOCK!G424</f>
        <v>SHEIN</v>
      </c>
      <c r="F423" s="41">
        <f>STOCK!H424</f>
        <v>0</v>
      </c>
      <c r="G423" s="41">
        <f>STOCK!I424</f>
        <v>1</v>
      </c>
      <c r="H423" s="41" t="str">
        <f>STOCK!J424</f>
        <v>Pieza</v>
      </c>
      <c r="I423" s="41" t="str">
        <f>STOCK!K424</f>
        <v>-</v>
      </c>
      <c r="J423" s="41">
        <f>STOCK!L424</f>
        <v>0</v>
      </c>
      <c r="K423" s="41">
        <f>STOCK!M424</f>
        <v>2</v>
      </c>
      <c r="L423" s="41">
        <f>STOCK!N424</f>
        <v>0</v>
      </c>
      <c r="U423" s="41">
        <v>58</v>
      </c>
      <c r="V423" s="41">
        <f>STOCK!Q424</f>
        <v>0</v>
      </c>
      <c r="X423" s="41">
        <v>57</v>
      </c>
      <c r="Y423" s="41">
        <f t="shared" si="7"/>
        <v>0</v>
      </c>
      <c r="AG423" s="41">
        <f>STOCK!A424</f>
        <v>0</v>
      </c>
      <c r="AI423" s="41">
        <v>57</v>
      </c>
    </row>
    <row r="424" spans="1:35" x14ac:dyDescent="0.15">
      <c r="A424" s="41" t="str">
        <f>STOCK!C425</f>
        <v>PRODUCT</v>
      </c>
      <c r="B424" s="41">
        <f>STOCK!D425</f>
        <v>0</v>
      </c>
      <c r="C424" s="41">
        <f>STOCK!E425</f>
        <v>0</v>
      </c>
      <c r="D424" s="41" t="str">
        <f>STOCK!F425</f>
        <v>Talla L</v>
      </c>
      <c r="E424" s="41" t="str">
        <f>STOCK!G425</f>
        <v>SHEIN</v>
      </c>
      <c r="F424" s="41">
        <f>STOCK!H425</f>
        <v>0</v>
      </c>
      <c r="G424" s="41">
        <f>STOCK!I425</f>
        <v>1</v>
      </c>
      <c r="H424" s="41" t="str">
        <f>STOCK!J425</f>
        <v>Pieza</v>
      </c>
      <c r="I424" s="41" t="str">
        <f>STOCK!K425</f>
        <v>-</v>
      </c>
      <c r="J424" s="41">
        <f>STOCK!L425</f>
        <v>0</v>
      </c>
      <c r="K424" s="41">
        <f>STOCK!M425</f>
        <v>2</v>
      </c>
      <c r="L424" s="41">
        <f>STOCK!N425</f>
        <v>0</v>
      </c>
      <c r="U424" s="41">
        <v>59</v>
      </c>
      <c r="V424" s="41">
        <f>STOCK!Q425</f>
        <v>0</v>
      </c>
      <c r="X424" s="41">
        <v>58</v>
      </c>
      <c r="Y424" s="41">
        <f t="shared" si="7"/>
        <v>0</v>
      </c>
      <c r="AG424" s="41">
        <f>STOCK!A425</f>
        <v>0</v>
      </c>
      <c r="AI424" s="41">
        <v>58</v>
      </c>
    </row>
    <row r="425" spans="1:35" x14ac:dyDescent="0.15">
      <c r="A425" s="41" t="str">
        <f>STOCK!C426</f>
        <v>PRODUCT</v>
      </c>
      <c r="B425" s="41">
        <f>STOCK!D426</f>
        <v>0</v>
      </c>
      <c r="C425" s="41">
        <f>STOCK!E426</f>
        <v>0</v>
      </c>
      <c r="D425" s="41" t="str">
        <f>STOCK!F426</f>
        <v>Talla L</v>
      </c>
      <c r="E425" s="41" t="str">
        <f>STOCK!G426</f>
        <v>SHEIN</v>
      </c>
      <c r="F425" s="41">
        <f>STOCK!H426</f>
        <v>0</v>
      </c>
      <c r="G425" s="41">
        <f>STOCK!I426</f>
        <v>1</v>
      </c>
      <c r="H425" s="41" t="str">
        <f>STOCK!J426</f>
        <v>Pieza</v>
      </c>
      <c r="I425" s="41" t="str">
        <f>STOCK!K426</f>
        <v>-</v>
      </c>
      <c r="J425" s="41">
        <f>STOCK!L426</f>
        <v>0</v>
      </c>
      <c r="K425" s="41">
        <f>STOCK!M426</f>
        <v>2</v>
      </c>
      <c r="L425" s="41">
        <f>STOCK!N426</f>
        <v>0</v>
      </c>
      <c r="U425" s="41">
        <v>60</v>
      </c>
      <c r="V425" s="41">
        <f>STOCK!Q426</f>
        <v>0</v>
      </c>
      <c r="X425" s="41">
        <v>59</v>
      </c>
      <c r="Y425" s="41">
        <f t="shared" si="7"/>
        <v>0</v>
      </c>
      <c r="AG425" s="41">
        <f>STOCK!A426</f>
        <v>0</v>
      </c>
      <c r="AI425" s="41">
        <v>59</v>
      </c>
    </row>
    <row r="426" spans="1:35" x14ac:dyDescent="0.15">
      <c r="A426" s="41" t="str">
        <f>STOCK!C427</f>
        <v>PRODUCT</v>
      </c>
      <c r="B426" s="41">
        <f>STOCK!D427</f>
        <v>0</v>
      </c>
      <c r="C426" s="41">
        <f>STOCK!E427</f>
        <v>0</v>
      </c>
      <c r="D426" s="41" t="str">
        <f>STOCK!F427</f>
        <v>Talla L</v>
      </c>
      <c r="E426" s="41" t="str">
        <f>STOCK!G427</f>
        <v>SHEIN</v>
      </c>
      <c r="F426" s="41">
        <f>STOCK!H427</f>
        <v>0</v>
      </c>
      <c r="G426" s="41">
        <f>STOCK!I427</f>
        <v>1</v>
      </c>
      <c r="H426" s="41" t="str">
        <f>STOCK!J427</f>
        <v>Pieza</v>
      </c>
      <c r="I426" s="41" t="str">
        <f>STOCK!K427</f>
        <v>-</v>
      </c>
      <c r="J426" s="41">
        <f>STOCK!L427</f>
        <v>0</v>
      </c>
      <c r="K426" s="41">
        <f>STOCK!M427</f>
        <v>2</v>
      </c>
      <c r="L426" s="41">
        <f>STOCK!N427</f>
        <v>0</v>
      </c>
      <c r="U426" s="41">
        <v>61</v>
      </c>
      <c r="V426" s="41">
        <f>STOCK!Q427</f>
        <v>0</v>
      </c>
      <c r="X426" s="41">
        <v>60</v>
      </c>
      <c r="Y426" s="41">
        <f t="shared" si="7"/>
        <v>0</v>
      </c>
      <c r="AG426" s="41">
        <f>STOCK!A427</f>
        <v>0</v>
      </c>
      <c r="AI426" s="41">
        <v>60</v>
      </c>
    </row>
    <row r="427" spans="1:35" x14ac:dyDescent="0.15">
      <c r="A427" s="41" t="str">
        <f>STOCK!C428</f>
        <v>PRODUCT</v>
      </c>
      <c r="B427" s="41">
        <f>STOCK!D428</f>
        <v>0</v>
      </c>
      <c r="C427" s="41">
        <f>STOCK!E428</f>
        <v>0</v>
      </c>
      <c r="D427" s="41" t="str">
        <f>STOCK!F428</f>
        <v>Talla L</v>
      </c>
      <c r="E427" s="41" t="str">
        <f>STOCK!G428</f>
        <v>SHEIN</v>
      </c>
      <c r="F427" s="41">
        <f>STOCK!H428</f>
        <v>0</v>
      </c>
      <c r="G427" s="41">
        <f>STOCK!I428</f>
        <v>1</v>
      </c>
      <c r="H427" s="41" t="str">
        <f>STOCK!J428</f>
        <v>Pieza</v>
      </c>
      <c r="I427" s="41" t="str">
        <f>STOCK!K428</f>
        <v>-</v>
      </c>
      <c r="J427" s="41">
        <f>STOCK!L428</f>
        <v>0</v>
      </c>
      <c r="K427" s="41">
        <f>STOCK!M428</f>
        <v>2</v>
      </c>
      <c r="L427" s="41">
        <f>STOCK!N428</f>
        <v>0</v>
      </c>
      <c r="U427" s="41">
        <v>62</v>
      </c>
      <c r="V427" s="41">
        <f>STOCK!Q428</f>
        <v>0</v>
      </c>
      <c r="X427" s="41">
        <v>61</v>
      </c>
      <c r="Y427" s="41">
        <f t="shared" si="7"/>
        <v>0</v>
      </c>
      <c r="AG427" s="41">
        <f>STOCK!A428</f>
        <v>0</v>
      </c>
      <c r="AI427" s="41">
        <v>61</v>
      </c>
    </row>
    <row r="428" spans="1:35" x14ac:dyDescent="0.15">
      <c r="A428" s="41" t="str">
        <f>STOCK!C429</f>
        <v>PRODUCT</v>
      </c>
      <c r="B428" s="41">
        <f>STOCK!D429</f>
        <v>0</v>
      </c>
      <c r="C428" s="41">
        <f>STOCK!E429</f>
        <v>0</v>
      </c>
      <c r="D428" s="41" t="str">
        <f>STOCK!F429</f>
        <v>Talla L</v>
      </c>
      <c r="E428" s="41" t="str">
        <f>STOCK!G429</f>
        <v>SHEIN</v>
      </c>
      <c r="F428" s="41">
        <f>STOCK!H429</f>
        <v>0</v>
      </c>
      <c r="G428" s="41">
        <f>STOCK!I429</f>
        <v>1</v>
      </c>
      <c r="H428" s="41" t="str">
        <f>STOCK!J429</f>
        <v>Pieza</v>
      </c>
      <c r="I428" s="41" t="str">
        <f>STOCK!K429</f>
        <v>-</v>
      </c>
      <c r="J428" s="41">
        <f>STOCK!L429</f>
        <v>0</v>
      </c>
      <c r="K428" s="41">
        <f>STOCK!M429</f>
        <v>2</v>
      </c>
      <c r="L428" s="41">
        <f>STOCK!N429</f>
        <v>0</v>
      </c>
      <c r="U428" s="41">
        <v>63</v>
      </c>
      <c r="V428" s="41">
        <f>STOCK!Q429</f>
        <v>0</v>
      </c>
      <c r="X428" s="41">
        <v>62</v>
      </c>
      <c r="Y428" s="41">
        <f t="shared" si="7"/>
        <v>0</v>
      </c>
      <c r="AG428" s="41">
        <f>STOCK!A429</f>
        <v>0</v>
      </c>
      <c r="AI428" s="41">
        <v>62</v>
      </c>
    </row>
    <row r="429" spans="1:35" x14ac:dyDescent="0.15">
      <c r="A429" s="41" t="str">
        <f>STOCK!C430</f>
        <v>PRODUCT</v>
      </c>
      <c r="B429" s="41">
        <f>STOCK!D430</f>
        <v>0</v>
      </c>
      <c r="C429" s="41">
        <f>STOCK!E430</f>
        <v>0</v>
      </c>
      <c r="D429" s="41" t="str">
        <f>STOCK!F430</f>
        <v>Talla L</v>
      </c>
      <c r="E429" s="41" t="str">
        <f>STOCK!G430</f>
        <v>SHEIN</v>
      </c>
      <c r="F429" s="41">
        <f>STOCK!H430</f>
        <v>0</v>
      </c>
      <c r="G429" s="41">
        <f>STOCK!I430</f>
        <v>1</v>
      </c>
      <c r="H429" s="41" t="str">
        <f>STOCK!J430</f>
        <v>Pieza</v>
      </c>
      <c r="I429" s="41" t="str">
        <f>STOCK!K430</f>
        <v>-</v>
      </c>
      <c r="J429" s="41">
        <f>STOCK!L430</f>
        <v>0</v>
      </c>
      <c r="K429" s="41">
        <f>STOCK!M430</f>
        <v>2</v>
      </c>
      <c r="L429" s="41">
        <f>STOCK!N430</f>
        <v>0</v>
      </c>
      <c r="U429" s="41">
        <v>64</v>
      </c>
      <c r="V429" s="41">
        <f>STOCK!Q430</f>
        <v>0</v>
      </c>
      <c r="X429" s="41">
        <v>63</v>
      </c>
      <c r="Y429" s="41">
        <f t="shared" si="7"/>
        <v>0</v>
      </c>
      <c r="AG429" s="41">
        <f>STOCK!A430</f>
        <v>0</v>
      </c>
      <c r="AI429" s="41">
        <v>63</v>
      </c>
    </row>
    <row r="430" spans="1:35" x14ac:dyDescent="0.15">
      <c r="A430" s="41" t="str">
        <f>STOCK!C431</f>
        <v>PRODUCT</v>
      </c>
      <c r="B430" s="41">
        <f>STOCK!D431</f>
        <v>0</v>
      </c>
      <c r="C430" s="41">
        <f>STOCK!E431</f>
        <v>0</v>
      </c>
      <c r="D430" s="41" t="str">
        <f>STOCK!F431</f>
        <v>Talla L</v>
      </c>
      <c r="E430" s="41" t="str">
        <f>STOCK!G431</f>
        <v>SHEIN</v>
      </c>
      <c r="F430" s="41">
        <f>STOCK!H431</f>
        <v>0</v>
      </c>
      <c r="G430" s="41">
        <f>STOCK!I431</f>
        <v>1</v>
      </c>
      <c r="H430" s="41" t="str">
        <f>STOCK!J431</f>
        <v>Pieza</v>
      </c>
      <c r="I430" s="41" t="str">
        <f>STOCK!K431</f>
        <v>-</v>
      </c>
      <c r="J430" s="41">
        <f>STOCK!L431</f>
        <v>0</v>
      </c>
      <c r="K430" s="41">
        <f>STOCK!M431</f>
        <v>2</v>
      </c>
      <c r="L430" s="41">
        <f>STOCK!N431</f>
        <v>0</v>
      </c>
      <c r="U430" s="41">
        <v>65</v>
      </c>
      <c r="V430" s="41">
        <f>STOCK!Q431</f>
        <v>0</v>
      </c>
      <c r="X430" s="41">
        <v>64</v>
      </c>
      <c r="Y430" s="41">
        <f t="shared" si="7"/>
        <v>0</v>
      </c>
      <c r="AG430" s="41">
        <f>STOCK!A431</f>
        <v>0</v>
      </c>
      <c r="AI430" s="41">
        <v>64</v>
      </c>
    </row>
    <row r="431" spans="1:35" x14ac:dyDescent="0.15">
      <c r="A431" s="41">
        <f>STOCK!C432</f>
        <v>0</v>
      </c>
      <c r="B431" s="41">
        <f>STOCK!D432</f>
        <v>0</v>
      </c>
      <c r="C431" s="41">
        <f>STOCK!E432</f>
        <v>0</v>
      </c>
      <c r="D431" s="41">
        <f>STOCK!F432</f>
        <v>0</v>
      </c>
      <c r="E431" s="41">
        <f>STOCK!G432</f>
        <v>0</v>
      </c>
      <c r="F431" s="41">
        <f>STOCK!H432</f>
        <v>0</v>
      </c>
      <c r="G431" s="41">
        <f>STOCK!I432</f>
        <v>0</v>
      </c>
      <c r="H431" s="41">
        <f>STOCK!J432</f>
        <v>0</v>
      </c>
      <c r="I431" s="41">
        <f>STOCK!K432</f>
        <v>0</v>
      </c>
      <c r="J431" s="41">
        <f>STOCK!L432</f>
        <v>0</v>
      </c>
      <c r="K431" s="41">
        <f>STOCK!M432</f>
        <v>0</v>
      </c>
      <c r="L431" s="41">
        <f>STOCK!N432</f>
        <v>0</v>
      </c>
      <c r="U431" s="41">
        <v>66</v>
      </c>
      <c r="V431" s="41">
        <f>STOCK!Q432</f>
        <v>0</v>
      </c>
      <c r="X431" s="41">
        <v>65</v>
      </c>
      <c r="Y431" s="41">
        <f t="shared" si="7"/>
        <v>0</v>
      </c>
      <c r="AG431" s="41">
        <f>STOCK!A432</f>
        <v>0</v>
      </c>
      <c r="AI431" s="41">
        <v>65</v>
      </c>
    </row>
    <row r="432" spans="1:35" x14ac:dyDescent="0.15">
      <c r="A432" s="41">
        <f>STOCK!C433</f>
        <v>0</v>
      </c>
      <c r="B432" s="41">
        <f>STOCK!D433</f>
        <v>0</v>
      </c>
      <c r="C432" s="41">
        <f>STOCK!E433</f>
        <v>0</v>
      </c>
      <c r="D432" s="41">
        <f>STOCK!F433</f>
        <v>0</v>
      </c>
      <c r="E432" s="41">
        <f>STOCK!G433</f>
        <v>0</v>
      </c>
      <c r="F432" s="41">
        <f>STOCK!H433</f>
        <v>0</v>
      </c>
      <c r="G432" s="41">
        <f>STOCK!I433</f>
        <v>0</v>
      </c>
      <c r="H432" s="41">
        <f>STOCK!J433</f>
        <v>0</v>
      </c>
      <c r="I432" s="41">
        <f>STOCK!K433</f>
        <v>0</v>
      </c>
      <c r="J432" s="41">
        <f>STOCK!L433</f>
        <v>0</v>
      </c>
      <c r="K432" s="41">
        <f>STOCK!M433</f>
        <v>0</v>
      </c>
      <c r="L432" s="41">
        <f>STOCK!N433</f>
        <v>0</v>
      </c>
      <c r="U432" s="41">
        <v>67</v>
      </c>
      <c r="V432" s="41">
        <f>STOCK!Q433</f>
        <v>0</v>
      </c>
      <c r="X432" s="41">
        <v>66</v>
      </c>
      <c r="Y432" s="41">
        <f t="shared" si="7"/>
        <v>0</v>
      </c>
      <c r="AG432" s="41">
        <f>STOCK!A433</f>
        <v>0</v>
      </c>
      <c r="AI432" s="41">
        <v>66</v>
      </c>
    </row>
    <row r="433" spans="1:35" x14ac:dyDescent="0.15">
      <c r="A433" s="41">
        <f>STOCK!C434</f>
        <v>0</v>
      </c>
      <c r="B433" s="41">
        <f>STOCK!D434</f>
        <v>0</v>
      </c>
      <c r="C433" s="41">
        <f>STOCK!E434</f>
        <v>0</v>
      </c>
      <c r="D433" s="41">
        <f>STOCK!F434</f>
        <v>0</v>
      </c>
      <c r="E433" s="41">
        <f>STOCK!G434</f>
        <v>0</v>
      </c>
      <c r="F433" s="41">
        <f>STOCK!H434</f>
        <v>0</v>
      </c>
      <c r="G433" s="41">
        <f>STOCK!I434</f>
        <v>0</v>
      </c>
      <c r="H433" s="41">
        <f>STOCK!J434</f>
        <v>0</v>
      </c>
      <c r="I433" s="41">
        <f>STOCK!K434</f>
        <v>0</v>
      </c>
      <c r="J433" s="41">
        <f>STOCK!L434</f>
        <v>0</v>
      </c>
      <c r="K433" s="41">
        <f>STOCK!M434</f>
        <v>0</v>
      </c>
      <c r="L433" s="41">
        <f>STOCK!N434</f>
        <v>0</v>
      </c>
      <c r="U433" s="41">
        <v>68</v>
      </c>
      <c r="V433" s="41">
        <f>STOCK!Q434</f>
        <v>0</v>
      </c>
      <c r="X433" s="41">
        <v>67</v>
      </c>
      <c r="Y433" s="41">
        <f t="shared" si="7"/>
        <v>0</v>
      </c>
      <c r="AG433" s="41">
        <f>STOCK!A434</f>
        <v>0</v>
      </c>
      <c r="AI433" s="41">
        <v>67</v>
      </c>
    </row>
    <row r="434" spans="1:35" x14ac:dyDescent="0.15">
      <c r="A434" s="41">
        <f>STOCK!C435</f>
        <v>0</v>
      </c>
      <c r="B434" s="41">
        <f>STOCK!D435</f>
        <v>0</v>
      </c>
      <c r="C434" s="41">
        <f>STOCK!E435</f>
        <v>0</v>
      </c>
      <c r="D434" s="41">
        <f>STOCK!F435</f>
        <v>0</v>
      </c>
      <c r="E434" s="41">
        <f>STOCK!G435</f>
        <v>0</v>
      </c>
      <c r="F434" s="41">
        <f>STOCK!H435</f>
        <v>0</v>
      </c>
      <c r="G434" s="41">
        <f>STOCK!I435</f>
        <v>0</v>
      </c>
      <c r="H434" s="41">
        <f>STOCK!J435</f>
        <v>0</v>
      </c>
      <c r="I434" s="41">
        <f>STOCK!K435</f>
        <v>0</v>
      </c>
      <c r="J434" s="41">
        <f>STOCK!L435</f>
        <v>0</v>
      </c>
      <c r="K434" s="41">
        <f>STOCK!M435</f>
        <v>0</v>
      </c>
      <c r="L434" s="41">
        <f>STOCK!N435</f>
        <v>0</v>
      </c>
      <c r="U434" s="41">
        <v>69</v>
      </c>
      <c r="V434" s="41">
        <f>STOCK!Q435</f>
        <v>0</v>
      </c>
      <c r="X434" s="41">
        <v>68</v>
      </c>
      <c r="Y434" s="41">
        <f t="shared" si="7"/>
        <v>0</v>
      </c>
      <c r="AG434" s="41">
        <f>STOCK!A435</f>
        <v>0</v>
      </c>
      <c r="AI434" s="41">
        <v>68</v>
      </c>
    </row>
    <row r="435" spans="1:35" x14ac:dyDescent="0.15">
      <c r="A435" s="41">
        <f>STOCK!C436</f>
        <v>0</v>
      </c>
      <c r="B435" s="41">
        <f>STOCK!D436</f>
        <v>0</v>
      </c>
      <c r="C435" s="41">
        <f>STOCK!E436</f>
        <v>0</v>
      </c>
      <c r="D435" s="41">
        <f>STOCK!F436</f>
        <v>0</v>
      </c>
      <c r="E435" s="41">
        <f>STOCK!G436</f>
        <v>0</v>
      </c>
      <c r="F435" s="41">
        <f>STOCK!H436</f>
        <v>0</v>
      </c>
      <c r="G435" s="41">
        <f>STOCK!I436</f>
        <v>0</v>
      </c>
      <c r="H435" s="41">
        <f>STOCK!J436</f>
        <v>0</v>
      </c>
      <c r="I435" s="41">
        <f>STOCK!K436</f>
        <v>0</v>
      </c>
      <c r="J435" s="41">
        <f>STOCK!L436</f>
        <v>0</v>
      </c>
      <c r="K435" s="41">
        <f>STOCK!M436</f>
        <v>0</v>
      </c>
      <c r="L435" s="41">
        <f>STOCK!N436</f>
        <v>0</v>
      </c>
      <c r="U435" s="41">
        <v>70</v>
      </c>
      <c r="V435" s="41">
        <f>STOCK!Q436</f>
        <v>0</v>
      </c>
      <c r="X435" s="41">
        <v>69</v>
      </c>
      <c r="Y435" s="41">
        <f t="shared" si="7"/>
        <v>0</v>
      </c>
      <c r="AG435" s="41">
        <f>STOCK!A436</f>
        <v>0</v>
      </c>
      <c r="AI435" s="41">
        <v>69</v>
      </c>
    </row>
    <row r="436" spans="1:35" x14ac:dyDescent="0.15">
      <c r="A436" s="41">
        <f>STOCK!C437</f>
        <v>0</v>
      </c>
      <c r="B436" s="41">
        <f>STOCK!D437</f>
        <v>0</v>
      </c>
      <c r="C436" s="41">
        <f>STOCK!E437</f>
        <v>0</v>
      </c>
      <c r="D436" s="41">
        <f>STOCK!F437</f>
        <v>0</v>
      </c>
      <c r="E436" s="41">
        <f>STOCK!G437</f>
        <v>0</v>
      </c>
      <c r="F436" s="41">
        <f>STOCK!H437</f>
        <v>0</v>
      </c>
      <c r="G436" s="41">
        <f>STOCK!I437</f>
        <v>0</v>
      </c>
      <c r="H436" s="41">
        <f>STOCK!J437</f>
        <v>0</v>
      </c>
      <c r="I436" s="41">
        <f>STOCK!K437</f>
        <v>0</v>
      </c>
      <c r="J436" s="41">
        <f>STOCK!L437</f>
        <v>0</v>
      </c>
      <c r="K436" s="41">
        <f>STOCK!M437</f>
        <v>0</v>
      </c>
      <c r="L436" s="41">
        <f>STOCK!N437</f>
        <v>0</v>
      </c>
      <c r="U436" s="41">
        <v>71</v>
      </c>
      <c r="V436" s="41">
        <f>STOCK!Q437</f>
        <v>0</v>
      </c>
      <c r="X436" s="41">
        <v>70</v>
      </c>
      <c r="Y436" s="41">
        <f t="shared" si="7"/>
        <v>0</v>
      </c>
      <c r="AG436" s="41">
        <f>STOCK!A437</f>
        <v>0</v>
      </c>
      <c r="AI436" s="41">
        <v>70</v>
      </c>
    </row>
    <row r="437" spans="1:35" x14ac:dyDescent="0.15">
      <c r="A437" s="41">
        <f>STOCK!C438</f>
        <v>0</v>
      </c>
      <c r="B437" s="41">
        <f>STOCK!D438</f>
        <v>0</v>
      </c>
      <c r="C437" s="41">
        <f>STOCK!E438</f>
        <v>0</v>
      </c>
      <c r="D437" s="41">
        <f>STOCK!F438</f>
        <v>0</v>
      </c>
      <c r="E437" s="41">
        <f>STOCK!G438</f>
        <v>0</v>
      </c>
      <c r="F437" s="41">
        <f>STOCK!H438</f>
        <v>0</v>
      </c>
      <c r="G437" s="41">
        <f>STOCK!I438</f>
        <v>0</v>
      </c>
      <c r="H437" s="41">
        <f>STOCK!J438</f>
        <v>0</v>
      </c>
      <c r="I437" s="41">
        <f>STOCK!K438</f>
        <v>0</v>
      </c>
      <c r="J437" s="41">
        <f>STOCK!L438</f>
        <v>0</v>
      </c>
      <c r="K437" s="41">
        <f>STOCK!M438</f>
        <v>0</v>
      </c>
      <c r="L437" s="41">
        <f>STOCK!N438</f>
        <v>0</v>
      </c>
      <c r="U437" s="41">
        <v>72</v>
      </c>
      <c r="V437" s="41">
        <f>STOCK!Q438</f>
        <v>0</v>
      </c>
      <c r="X437" s="41">
        <v>71</v>
      </c>
      <c r="Y437" s="41">
        <f t="shared" si="7"/>
        <v>0</v>
      </c>
      <c r="AG437" s="41">
        <f>STOCK!A438</f>
        <v>0</v>
      </c>
      <c r="AI437" s="41">
        <v>71</v>
      </c>
    </row>
    <row r="438" spans="1:35" x14ac:dyDescent="0.15">
      <c r="A438" s="41">
        <f>STOCK!C439</f>
        <v>0</v>
      </c>
      <c r="B438" s="41">
        <f>STOCK!D439</f>
        <v>0</v>
      </c>
      <c r="C438" s="41">
        <f>STOCK!E439</f>
        <v>0</v>
      </c>
      <c r="D438" s="41">
        <f>STOCK!F439</f>
        <v>0</v>
      </c>
      <c r="E438" s="41">
        <f>STOCK!G439</f>
        <v>0</v>
      </c>
      <c r="F438" s="41">
        <f>STOCK!H439</f>
        <v>0</v>
      </c>
      <c r="G438" s="41">
        <f>STOCK!I439</f>
        <v>0</v>
      </c>
      <c r="H438" s="41">
        <f>STOCK!J439</f>
        <v>0</v>
      </c>
      <c r="I438" s="41">
        <f>STOCK!K439</f>
        <v>0</v>
      </c>
      <c r="J438" s="41">
        <f>STOCK!L439</f>
        <v>0</v>
      </c>
      <c r="K438" s="41">
        <f>STOCK!M439</f>
        <v>0</v>
      </c>
      <c r="L438" s="41">
        <f>STOCK!N439</f>
        <v>0</v>
      </c>
      <c r="U438" s="41">
        <v>73</v>
      </c>
      <c r="V438" s="41">
        <f>STOCK!Q439</f>
        <v>0</v>
      </c>
      <c r="X438" s="41">
        <v>72</v>
      </c>
      <c r="Y438" s="41">
        <f t="shared" si="7"/>
        <v>0</v>
      </c>
      <c r="AG438" s="41">
        <f>STOCK!A439</f>
        <v>0</v>
      </c>
      <c r="AI438" s="41">
        <v>72</v>
      </c>
    </row>
    <row r="439" spans="1:35" x14ac:dyDescent="0.15">
      <c r="A439" s="41">
        <f>STOCK!C440</f>
        <v>0</v>
      </c>
      <c r="B439" s="41">
        <f>STOCK!D440</f>
        <v>0</v>
      </c>
      <c r="C439" s="41">
        <f>STOCK!E440</f>
        <v>0</v>
      </c>
      <c r="D439" s="41">
        <f>STOCK!F440</f>
        <v>0</v>
      </c>
      <c r="E439" s="41">
        <f>STOCK!G440</f>
        <v>0</v>
      </c>
      <c r="F439" s="41">
        <f>STOCK!H440</f>
        <v>0</v>
      </c>
      <c r="G439" s="41">
        <f>STOCK!I440</f>
        <v>0</v>
      </c>
      <c r="H439" s="41">
        <f>STOCK!J440</f>
        <v>0</v>
      </c>
      <c r="I439" s="41">
        <f>STOCK!K440</f>
        <v>0</v>
      </c>
      <c r="J439" s="41">
        <f>STOCK!L440</f>
        <v>0</v>
      </c>
      <c r="K439" s="41">
        <f>STOCK!M440</f>
        <v>0</v>
      </c>
      <c r="L439" s="41">
        <f>STOCK!N440</f>
        <v>0</v>
      </c>
      <c r="U439" s="41">
        <v>74</v>
      </c>
      <c r="V439" s="41">
        <f>STOCK!Q440</f>
        <v>0</v>
      </c>
      <c r="X439" s="41">
        <v>73</v>
      </c>
      <c r="Y439" s="41">
        <f t="shared" si="7"/>
        <v>0</v>
      </c>
      <c r="AG439" s="41">
        <f>STOCK!A440</f>
        <v>0</v>
      </c>
      <c r="AI439" s="41">
        <v>73</v>
      </c>
    </row>
    <row r="440" spans="1:35" x14ac:dyDescent="0.15">
      <c r="A440" s="41">
        <f>STOCK!C441</f>
        <v>0</v>
      </c>
      <c r="B440" s="41">
        <f>STOCK!D441</f>
        <v>0</v>
      </c>
      <c r="C440" s="41">
        <f>STOCK!E441</f>
        <v>0</v>
      </c>
      <c r="D440" s="41">
        <f>STOCK!F441</f>
        <v>0</v>
      </c>
      <c r="E440" s="41">
        <f>STOCK!G441</f>
        <v>0</v>
      </c>
      <c r="F440" s="41">
        <f>STOCK!H441</f>
        <v>0</v>
      </c>
      <c r="G440" s="41">
        <f>STOCK!I441</f>
        <v>0</v>
      </c>
      <c r="H440" s="41">
        <f>STOCK!J441</f>
        <v>0</v>
      </c>
      <c r="I440" s="41">
        <f>STOCK!K441</f>
        <v>0</v>
      </c>
      <c r="J440" s="41">
        <f>STOCK!L441</f>
        <v>0</v>
      </c>
      <c r="K440" s="41">
        <f>STOCK!M441</f>
        <v>0</v>
      </c>
      <c r="L440" s="41">
        <f>STOCK!N441</f>
        <v>0</v>
      </c>
      <c r="U440" s="41">
        <v>75</v>
      </c>
      <c r="V440" s="41">
        <f>STOCK!Q441</f>
        <v>0</v>
      </c>
      <c r="X440" s="41">
        <v>74</v>
      </c>
      <c r="Y440" s="41">
        <f t="shared" si="7"/>
        <v>0</v>
      </c>
      <c r="AG440" s="41">
        <f>STOCK!A441</f>
        <v>0</v>
      </c>
      <c r="AI440" s="41">
        <v>74</v>
      </c>
    </row>
    <row r="441" spans="1:35" x14ac:dyDescent="0.15">
      <c r="A441" s="41">
        <f>STOCK!C442</f>
        <v>0</v>
      </c>
      <c r="B441" s="41">
        <f>STOCK!D442</f>
        <v>0</v>
      </c>
      <c r="C441" s="41">
        <f>STOCK!E442</f>
        <v>0</v>
      </c>
      <c r="D441" s="41">
        <f>STOCK!F442</f>
        <v>0</v>
      </c>
      <c r="E441" s="41">
        <f>STOCK!G442</f>
        <v>0</v>
      </c>
      <c r="F441" s="41">
        <f>STOCK!H442</f>
        <v>0</v>
      </c>
      <c r="G441" s="41">
        <f>STOCK!I442</f>
        <v>0</v>
      </c>
      <c r="H441" s="41">
        <f>STOCK!J442</f>
        <v>0</v>
      </c>
      <c r="I441" s="41">
        <f>STOCK!K442</f>
        <v>0</v>
      </c>
      <c r="J441" s="41">
        <f>STOCK!L442</f>
        <v>0</v>
      </c>
      <c r="K441" s="41">
        <f>STOCK!M442</f>
        <v>0</v>
      </c>
      <c r="L441" s="41">
        <f>STOCK!N442</f>
        <v>0</v>
      </c>
      <c r="U441" s="41">
        <v>76</v>
      </c>
      <c r="V441" s="41">
        <f>STOCK!Q442</f>
        <v>0</v>
      </c>
      <c r="X441" s="41">
        <v>75</v>
      </c>
      <c r="Y441" s="41">
        <f t="shared" si="7"/>
        <v>0</v>
      </c>
      <c r="AG441" s="41">
        <f>STOCK!A442</f>
        <v>0</v>
      </c>
      <c r="AI441" s="41">
        <v>75</v>
      </c>
    </row>
    <row r="442" spans="1:35" x14ac:dyDescent="0.15">
      <c r="A442" s="41">
        <f>STOCK!C443</f>
        <v>0</v>
      </c>
      <c r="B442" s="41">
        <f>STOCK!D443</f>
        <v>0</v>
      </c>
      <c r="C442" s="41">
        <f>STOCK!E443</f>
        <v>0</v>
      </c>
      <c r="D442" s="41">
        <f>STOCK!F443</f>
        <v>0</v>
      </c>
      <c r="E442" s="41">
        <f>STOCK!G443</f>
        <v>0</v>
      </c>
      <c r="F442" s="41">
        <f>STOCK!H443</f>
        <v>0</v>
      </c>
      <c r="G442" s="41">
        <f>STOCK!I443</f>
        <v>0</v>
      </c>
      <c r="H442" s="41">
        <f>STOCK!J443</f>
        <v>0</v>
      </c>
      <c r="I442" s="41">
        <f>STOCK!K443</f>
        <v>0</v>
      </c>
      <c r="J442" s="41">
        <f>STOCK!L443</f>
        <v>0</v>
      </c>
      <c r="K442" s="41">
        <f>STOCK!M443</f>
        <v>0</v>
      </c>
      <c r="L442" s="41">
        <f>STOCK!N443</f>
        <v>0</v>
      </c>
      <c r="U442" s="41">
        <v>77</v>
      </c>
      <c r="V442" s="41">
        <f>STOCK!Q443</f>
        <v>0</v>
      </c>
      <c r="X442" s="41">
        <v>76</v>
      </c>
      <c r="Y442" s="41">
        <f t="shared" si="7"/>
        <v>0</v>
      </c>
      <c r="AG442" s="41">
        <f>STOCK!A443</f>
        <v>0</v>
      </c>
      <c r="AI442" s="41">
        <v>76</v>
      </c>
    </row>
    <row r="443" spans="1:35" x14ac:dyDescent="0.15">
      <c r="A443" s="41">
        <f>STOCK!C444</f>
        <v>0</v>
      </c>
      <c r="B443" s="41">
        <f>STOCK!D444</f>
        <v>0</v>
      </c>
      <c r="C443" s="41">
        <f>STOCK!E444</f>
        <v>0</v>
      </c>
      <c r="D443" s="41">
        <f>STOCK!F444</f>
        <v>0</v>
      </c>
      <c r="E443" s="41">
        <f>STOCK!G444</f>
        <v>0</v>
      </c>
      <c r="F443" s="41">
        <f>STOCK!H444</f>
        <v>0</v>
      </c>
      <c r="G443" s="41">
        <f>STOCK!I444</f>
        <v>0</v>
      </c>
      <c r="H443" s="41">
        <f>STOCK!J444</f>
        <v>0</v>
      </c>
      <c r="I443" s="41">
        <f>STOCK!K444</f>
        <v>0</v>
      </c>
      <c r="J443" s="41">
        <f>STOCK!L444</f>
        <v>0</v>
      </c>
      <c r="K443" s="41">
        <f>STOCK!M444</f>
        <v>0</v>
      </c>
      <c r="L443" s="41">
        <f>STOCK!N444</f>
        <v>0</v>
      </c>
      <c r="U443" s="41">
        <v>78</v>
      </c>
      <c r="V443" s="41">
        <f>STOCK!Q444</f>
        <v>0</v>
      </c>
      <c r="X443" s="41">
        <v>77</v>
      </c>
      <c r="Y443" s="41">
        <f t="shared" si="7"/>
        <v>0</v>
      </c>
      <c r="AG443" s="41">
        <f>STOCK!A444</f>
        <v>0</v>
      </c>
      <c r="AI443" s="41">
        <v>77</v>
      </c>
    </row>
    <row r="444" spans="1:35" x14ac:dyDescent="0.15">
      <c r="A444" s="41">
        <f>STOCK!C445</f>
        <v>0</v>
      </c>
      <c r="B444" s="41">
        <f>STOCK!D445</f>
        <v>0</v>
      </c>
      <c r="C444" s="41">
        <f>STOCK!E445</f>
        <v>0</v>
      </c>
      <c r="D444" s="41">
        <f>STOCK!F445</f>
        <v>0</v>
      </c>
      <c r="E444" s="41">
        <f>STOCK!G445</f>
        <v>0</v>
      </c>
      <c r="F444" s="41">
        <f>STOCK!H445</f>
        <v>0</v>
      </c>
      <c r="G444" s="41">
        <f>STOCK!I445</f>
        <v>0</v>
      </c>
      <c r="H444" s="41">
        <f>STOCK!J445</f>
        <v>0</v>
      </c>
      <c r="I444" s="41">
        <f>STOCK!K445</f>
        <v>0</v>
      </c>
      <c r="J444" s="41">
        <f>STOCK!L445</f>
        <v>0</v>
      </c>
      <c r="K444" s="41">
        <f>STOCK!M445</f>
        <v>0</v>
      </c>
      <c r="L444" s="41">
        <f>STOCK!N445</f>
        <v>0</v>
      </c>
      <c r="U444" s="41">
        <v>79</v>
      </c>
      <c r="V444" s="41">
        <f>STOCK!Q445</f>
        <v>0</v>
      </c>
      <c r="X444" s="41">
        <v>78</v>
      </c>
      <c r="Y444" s="41">
        <f t="shared" si="7"/>
        <v>0</v>
      </c>
      <c r="AG444" s="41">
        <f>STOCK!A445</f>
        <v>0</v>
      </c>
      <c r="AI444" s="41">
        <v>78</v>
      </c>
    </row>
    <row r="445" spans="1:35" x14ac:dyDescent="0.15">
      <c r="A445" s="41">
        <f>STOCK!C446</f>
        <v>0</v>
      </c>
      <c r="B445" s="41">
        <f>STOCK!D446</f>
        <v>0</v>
      </c>
      <c r="C445" s="41">
        <f>STOCK!E446</f>
        <v>0</v>
      </c>
      <c r="D445" s="41">
        <f>STOCK!F446</f>
        <v>0</v>
      </c>
      <c r="E445" s="41">
        <f>STOCK!G446</f>
        <v>0</v>
      </c>
      <c r="F445" s="41">
        <f>STOCK!H446</f>
        <v>0</v>
      </c>
      <c r="G445" s="41">
        <f>STOCK!I446</f>
        <v>0</v>
      </c>
      <c r="H445" s="41">
        <f>STOCK!J446</f>
        <v>0</v>
      </c>
      <c r="I445" s="41">
        <f>STOCK!K446</f>
        <v>0</v>
      </c>
      <c r="J445" s="41">
        <f>STOCK!L446</f>
        <v>0</v>
      </c>
      <c r="K445" s="41">
        <f>STOCK!M446</f>
        <v>0</v>
      </c>
      <c r="L445" s="41">
        <f>STOCK!N446</f>
        <v>0</v>
      </c>
      <c r="U445" s="41">
        <v>80</v>
      </c>
      <c r="V445" s="41">
        <f>STOCK!Q446</f>
        <v>0</v>
      </c>
      <c r="X445" s="41">
        <v>79</v>
      </c>
      <c r="Y445" s="41">
        <f t="shared" si="7"/>
        <v>0</v>
      </c>
      <c r="AG445" s="41">
        <f>STOCK!A446</f>
        <v>0</v>
      </c>
      <c r="AI445" s="41">
        <v>79</v>
      </c>
    </row>
    <row r="446" spans="1:35" x14ac:dyDescent="0.15">
      <c r="A446" s="41">
        <f>STOCK!C447</f>
        <v>0</v>
      </c>
      <c r="B446" s="41">
        <f>STOCK!D447</f>
        <v>0</v>
      </c>
      <c r="C446" s="41">
        <f>STOCK!E447</f>
        <v>0</v>
      </c>
      <c r="D446" s="41">
        <f>STOCK!F447</f>
        <v>0</v>
      </c>
      <c r="E446" s="41">
        <f>STOCK!G447</f>
        <v>0</v>
      </c>
      <c r="F446" s="41">
        <f>STOCK!H447</f>
        <v>0</v>
      </c>
      <c r="G446" s="41">
        <f>STOCK!I447</f>
        <v>0</v>
      </c>
      <c r="H446" s="41">
        <f>STOCK!J447</f>
        <v>0</v>
      </c>
      <c r="I446" s="41">
        <f>STOCK!K447</f>
        <v>0</v>
      </c>
      <c r="J446" s="41">
        <f>STOCK!L447</f>
        <v>0</v>
      </c>
      <c r="K446" s="41">
        <f>STOCK!M447</f>
        <v>0</v>
      </c>
      <c r="L446" s="41">
        <f>STOCK!N447</f>
        <v>0</v>
      </c>
      <c r="U446" s="41">
        <v>81</v>
      </c>
      <c r="V446" s="41">
        <f>STOCK!Q447</f>
        <v>0</v>
      </c>
      <c r="X446" s="41">
        <v>80</v>
      </c>
      <c r="Y446" s="41">
        <f t="shared" si="7"/>
        <v>0</v>
      </c>
      <c r="AG446" s="41">
        <f>STOCK!A447</f>
        <v>0</v>
      </c>
      <c r="AI446" s="41">
        <v>80</v>
      </c>
    </row>
    <row r="447" spans="1:35" x14ac:dyDescent="0.15">
      <c r="A447" s="41">
        <f>STOCK!C448</f>
        <v>0</v>
      </c>
      <c r="B447" s="41">
        <f>STOCK!D448</f>
        <v>0</v>
      </c>
      <c r="C447" s="41">
        <f>STOCK!E448</f>
        <v>0</v>
      </c>
      <c r="D447" s="41">
        <f>STOCK!F448</f>
        <v>0</v>
      </c>
      <c r="E447" s="41">
        <f>STOCK!G448</f>
        <v>0</v>
      </c>
      <c r="F447" s="41">
        <f>STOCK!H448</f>
        <v>0</v>
      </c>
      <c r="G447" s="41">
        <f>STOCK!I448</f>
        <v>0</v>
      </c>
      <c r="H447" s="41">
        <f>STOCK!J448</f>
        <v>0</v>
      </c>
      <c r="I447" s="41">
        <f>STOCK!K448</f>
        <v>0</v>
      </c>
      <c r="J447" s="41">
        <f>STOCK!L448</f>
        <v>0</v>
      </c>
      <c r="K447" s="41">
        <f>STOCK!M448</f>
        <v>0</v>
      </c>
      <c r="L447" s="41">
        <f>STOCK!N448</f>
        <v>0</v>
      </c>
      <c r="U447" s="41">
        <v>82</v>
      </c>
      <c r="V447" s="41">
        <f>STOCK!Q448</f>
        <v>0</v>
      </c>
      <c r="X447" s="41">
        <v>81</v>
      </c>
      <c r="Y447" s="41">
        <f t="shared" si="7"/>
        <v>0</v>
      </c>
      <c r="AG447" s="41">
        <f>STOCK!A448</f>
        <v>0</v>
      </c>
      <c r="AI447" s="41">
        <v>81</v>
      </c>
    </row>
    <row r="448" spans="1:35" x14ac:dyDescent="0.15">
      <c r="A448" s="41">
        <f>STOCK!C449</f>
        <v>0</v>
      </c>
      <c r="B448" s="41">
        <f>STOCK!D449</f>
        <v>0</v>
      </c>
      <c r="C448" s="41">
        <f>STOCK!E449</f>
        <v>0</v>
      </c>
      <c r="D448" s="41">
        <f>STOCK!F449</f>
        <v>0</v>
      </c>
      <c r="E448" s="41">
        <f>STOCK!G449</f>
        <v>0</v>
      </c>
      <c r="F448" s="41">
        <f>STOCK!H449</f>
        <v>0</v>
      </c>
      <c r="G448" s="41">
        <f>STOCK!I449</f>
        <v>0</v>
      </c>
      <c r="H448" s="41">
        <f>STOCK!J449</f>
        <v>0</v>
      </c>
      <c r="I448" s="41">
        <f>STOCK!K449</f>
        <v>0</v>
      </c>
      <c r="J448" s="41">
        <f>STOCK!L449</f>
        <v>0</v>
      </c>
      <c r="K448" s="41">
        <f>STOCK!M449</f>
        <v>0</v>
      </c>
      <c r="L448" s="41">
        <f>STOCK!N449</f>
        <v>0</v>
      </c>
      <c r="U448" s="41">
        <v>83</v>
      </c>
      <c r="V448" s="41">
        <f>STOCK!Q449</f>
        <v>0</v>
      </c>
      <c r="X448" s="41">
        <v>82</v>
      </c>
      <c r="Y448" s="41">
        <f t="shared" si="7"/>
        <v>0</v>
      </c>
      <c r="AG448" s="41">
        <f>STOCK!A449</f>
        <v>0</v>
      </c>
      <c r="AI448" s="41">
        <v>82</v>
      </c>
    </row>
    <row r="449" spans="1:35" x14ac:dyDescent="0.15">
      <c r="A449" s="41">
        <f>STOCK!C450</f>
        <v>0</v>
      </c>
      <c r="B449" s="41">
        <f>STOCK!D450</f>
        <v>0</v>
      </c>
      <c r="C449" s="41">
        <f>STOCK!E450</f>
        <v>0</v>
      </c>
      <c r="D449" s="41">
        <f>STOCK!F450</f>
        <v>0</v>
      </c>
      <c r="E449" s="41">
        <f>STOCK!G450</f>
        <v>0</v>
      </c>
      <c r="F449" s="41">
        <f>STOCK!H450</f>
        <v>0</v>
      </c>
      <c r="G449" s="41">
        <f>STOCK!I450</f>
        <v>0</v>
      </c>
      <c r="H449" s="41">
        <f>STOCK!J450</f>
        <v>0</v>
      </c>
      <c r="I449" s="41">
        <f>STOCK!K450</f>
        <v>0</v>
      </c>
      <c r="J449" s="41">
        <f>STOCK!L450</f>
        <v>0</v>
      </c>
      <c r="K449" s="41">
        <f>STOCK!M450</f>
        <v>0</v>
      </c>
      <c r="L449" s="41">
        <f>STOCK!N450</f>
        <v>0</v>
      </c>
      <c r="U449" s="41">
        <v>84</v>
      </c>
      <c r="V449" s="41">
        <f>STOCK!Q450</f>
        <v>0</v>
      </c>
      <c r="X449" s="41">
        <v>83</v>
      </c>
      <c r="Y449" s="41">
        <f t="shared" si="7"/>
        <v>0</v>
      </c>
      <c r="AG449" s="41">
        <f>STOCK!A450</f>
        <v>0</v>
      </c>
      <c r="AI449" s="41">
        <v>83</v>
      </c>
    </row>
    <row r="450" spans="1:35" x14ac:dyDescent="0.15">
      <c r="A450" s="41">
        <f>STOCK!C451</f>
        <v>0</v>
      </c>
      <c r="B450" s="41">
        <f>STOCK!D451</f>
        <v>0</v>
      </c>
      <c r="C450" s="41">
        <f>STOCK!E451</f>
        <v>0</v>
      </c>
      <c r="D450" s="41">
        <f>STOCK!F451</f>
        <v>0</v>
      </c>
      <c r="E450" s="41">
        <f>STOCK!G451</f>
        <v>0</v>
      </c>
      <c r="F450" s="41">
        <f>STOCK!H451</f>
        <v>0</v>
      </c>
      <c r="G450" s="41">
        <f>STOCK!I451</f>
        <v>0</v>
      </c>
      <c r="H450" s="41">
        <f>STOCK!J451</f>
        <v>0</v>
      </c>
      <c r="I450" s="41">
        <f>STOCK!K451</f>
        <v>0</v>
      </c>
      <c r="J450" s="41">
        <f>STOCK!L451</f>
        <v>0</v>
      </c>
      <c r="K450" s="41">
        <f>STOCK!M451</f>
        <v>0</v>
      </c>
      <c r="L450" s="41">
        <f>STOCK!N451</f>
        <v>0</v>
      </c>
      <c r="U450" s="41">
        <v>85</v>
      </c>
      <c r="V450" s="41">
        <f>STOCK!Q451</f>
        <v>0</v>
      </c>
      <c r="X450" s="41">
        <v>84</v>
      </c>
      <c r="Y450" s="41">
        <f t="shared" si="7"/>
        <v>0</v>
      </c>
      <c r="AG450" s="41">
        <f>STOCK!A451</f>
        <v>0</v>
      </c>
      <c r="AI450" s="41">
        <v>84</v>
      </c>
    </row>
    <row r="451" spans="1:35" x14ac:dyDescent="0.15">
      <c r="A451" s="41">
        <f>STOCK!C452</f>
        <v>0</v>
      </c>
      <c r="B451" s="41">
        <f>STOCK!D452</f>
        <v>0</v>
      </c>
      <c r="C451" s="41">
        <f>STOCK!E452</f>
        <v>0</v>
      </c>
      <c r="D451" s="41">
        <f>STOCK!F452</f>
        <v>0</v>
      </c>
      <c r="E451" s="41">
        <f>STOCK!G452</f>
        <v>0</v>
      </c>
      <c r="F451" s="41">
        <f>STOCK!H452</f>
        <v>0</v>
      </c>
      <c r="G451" s="41">
        <f>STOCK!I452</f>
        <v>0</v>
      </c>
      <c r="H451" s="41">
        <f>STOCK!J452</f>
        <v>0</v>
      </c>
      <c r="I451" s="41">
        <f>STOCK!K452</f>
        <v>0</v>
      </c>
      <c r="J451" s="41">
        <f>STOCK!L452</f>
        <v>0</v>
      </c>
      <c r="K451" s="41">
        <f>STOCK!M452</f>
        <v>0</v>
      </c>
      <c r="L451" s="41">
        <f>STOCK!N452</f>
        <v>0</v>
      </c>
      <c r="U451" s="41">
        <v>86</v>
      </c>
      <c r="V451" s="41">
        <f>STOCK!Q452</f>
        <v>0</v>
      </c>
      <c r="X451" s="41">
        <v>85</v>
      </c>
      <c r="Y451" s="41">
        <f t="shared" si="7"/>
        <v>0</v>
      </c>
      <c r="AG451" s="41">
        <f>STOCK!A452</f>
        <v>0</v>
      </c>
      <c r="AI451" s="41">
        <v>85</v>
      </c>
    </row>
    <row r="452" spans="1:35" x14ac:dyDescent="0.15">
      <c r="A452" s="41">
        <f>STOCK!C453</f>
        <v>0</v>
      </c>
      <c r="B452" s="41">
        <f>STOCK!D453</f>
        <v>0</v>
      </c>
      <c r="C452" s="41">
        <f>STOCK!E453</f>
        <v>0</v>
      </c>
      <c r="D452" s="41">
        <f>STOCK!F453</f>
        <v>0</v>
      </c>
      <c r="E452" s="41">
        <f>STOCK!G453</f>
        <v>0</v>
      </c>
      <c r="F452" s="41">
        <f>STOCK!H453</f>
        <v>0</v>
      </c>
      <c r="G452" s="41">
        <f>STOCK!I453</f>
        <v>0</v>
      </c>
      <c r="H452" s="41">
        <f>STOCK!J453</f>
        <v>0</v>
      </c>
      <c r="I452" s="41">
        <f>STOCK!K453</f>
        <v>0</v>
      </c>
      <c r="J452" s="41">
        <f>STOCK!L453</f>
        <v>0</v>
      </c>
      <c r="K452" s="41">
        <f>STOCK!M453</f>
        <v>0</v>
      </c>
      <c r="L452" s="41">
        <f>STOCK!N453</f>
        <v>0</v>
      </c>
      <c r="U452" s="41">
        <v>87</v>
      </c>
      <c r="V452" s="41">
        <f>STOCK!Q453</f>
        <v>0</v>
      </c>
      <c r="X452" s="41">
        <v>86</v>
      </c>
      <c r="Y452" s="41">
        <f t="shared" si="7"/>
        <v>0</v>
      </c>
      <c r="AG452" s="41">
        <f>STOCK!A453</f>
        <v>0</v>
      </c>
      <c r="AI452" s="41">
        <v>86</v>
      </c>
    </row>
    <row r="453" spans="1:35" x14ac:dyDescent="0.15">
      <c r="A453" s="41">
        <f>STOCK!C454</f>
        <v>0</v>
      </c>
      <c r="B453" s="41">
        <f>STOCK!D454</f>
        <v>0</v>
      </c>
      <c r="C453" s="41">
        <f>STOCK!E454</f>
        <v>0</v>
      </c>
      <c r="D453" s="41">
        <f>STOCK!F454</f>
        <v>0</v>
      </c>
      <c r="E453" s="41">
        <f>STOCK!G454</f>
        <v>0</v>
      </c>
      <c r="F453" s="41">
        <f>STOCK!H454</f>
        <v>0</v>
      </c>
      <c r="G453" s="41">
        <f>STOCK!I454</f>
        <v>0</v>
      </c>
      <c r="H453" s="41">
        <f>STOCK!J454</f>
        <v>0</v>
      </c>
      <c r="I453" s="41">
        <f>STOCK!K454</f>
        <v>0</v>
      </c>
      <c r="J453" s="41">
        <f>STOCK!L454</f>
        <v>0</v>
      </c>
      <c r="K453" s="41">
        <f>STOCK!M454</f>
        <v>0</v>
      </c>
      <c r="L453" s="41">
        <f>STOCK!N454</f>
        <v>0</v>
      </c>
      <c r="U453" s="41">
        <v>88</v>
      </c>
      <c r="V453" s="41">
        <f>STOCK!Q454</f>
        <v>0</v>
      </c>
      <c r="X453" s="41">
        <v>87</v>
      </c>
      <c r="Y453" s="41">
        <f t="shared" si="7"/>
        <v>0</v>
      </c>
      <c r="AG453" s="41">
        <f>STOCK!A454</f>
        <v>0</v>
      </c>
      <c r="AI453" s="41">
        <v>87</v>
      </c>
    </row>
    <row r="454" spans="1:35" x14ac:dyDescent="0.15">
      <c r="A454" s="41">
        <f>STOCK!C455</f>
        <v>0</v>
      </c>
      <c r="B454" s="41">
        <f>STOCK!D455</f>
        <v>0</v>
      </c>
      <c r="C454" s="41">
        <f>STOCK!E455</f>
        <v>0</v>
      </c>
      <c r="D454" s="41">
        <f>STOCK!F455</f>
        <v>0</v>
      </c>
      <c r="E454" s="41">
        <f>STOCK!G455</f>
        <v>0</v>
      </c>
      <c r="F454" s="41">
        <f>STOCK!H455</f>
        <v>0</v>
      </c>
      <c r="G454" s="41">
        <f>STOCK!I455</f>
        <v>0</v>
      </c>
      <c r="H454" s="41">
        <f>STOCK!J455</f>
        <v>0</v>
      </c>
      <c r="I454" s="41">
        <f>STOCK!K455</f>
        <v>0</v>
      </c>
      <c r="J454" s="41">
        <f>STOCK!L455</f>
        <v>0</v>
      </c>
      <c r="K454" s="41">
        <f>STOCK!M455</f>
        <v>0</v>
      </c>
      <c r="L454" s="41">
        <f>STOCK!N455</f>
        <v>0</v>
      </c>
      <c r="U454" s="41">
        <v>89</v>
      </c>
      <c r="V454" s="41">
        <f>STOCK!Q455</f>
        <v>0</v>
      </c>
      <c r="X454" s="41">
        <v>88</v>
      </c>
      <c r="Y454" s="41">
        <f t="shared" ref="Y454:Y517" si="8">IF(V454&gt;0,1,0)</f>
        <v>0</v>
      </c>
      <c r="AG454" s="41">
        <f>STOCK!A455</f>
        <v>0</v>
      </c>
      <c r="AI454" s="41">
        <v>88</v>
      </c>
    </row>
    <row r="455" spans="1:35" x14ac:dyDescent="0.15">
      <c r="A455" s="41">
        <f>STOCK!C456</f>
        <v>0</v>
      </c>
      <c r="B455" s="41">
        <f>STOCK!D456</f>
        <v>0</v>
      </c>
      <c r="C455" s="41">
        <f>STOCK!E456</f>
        <v>0</v>
      </c>
      <c r="D455" s="41">
        <f>STOCK!F456</f>
        <v>0</v>
      </c>
      <c r="E455" s="41">
        <f>STOCK!G456</f>
        <v>0</v>
      </c>
      <c r="F455" s="41">
        <f>STOCK!H456</f>
        <v>0</v>
      </c>
      <c r="G455" s="41">
        <f>STOCK!I456</f>
        <v>0</v>
      </c>
      <c r="H455" s="41">
        <f>STOCK!J456</f>
        <v>0</v>
      </c>
      <c r="I455" s="41">
        <f>STOCK!K456</f>
        <v>0</v>
      </c>
      <c r="J455" s="41">
        <f>STOCK!L456</f>
        <v>0</v>
      </c>
      <c r="K455" s="41">
        <f>STOCK!M456</f>
        <v>0</v>
      </c>
      <c r="L455" s="41">
        <f>STOCK!N456</f>
        <v>0</v>
      </c>
      <c r="U455" s="41">
        <v>90</v>
      </c>
      <c r="V455" s="41">
        <f>STOCK!Q456</f>
        <v>0</v>
      </c>
      <c r="X455" s="41">
        <v>89</v>
      </c>
      <c r="Y455" s="41">
        <f t="shared" si="8"/>
        <v>0</v>
      </c>
      <c r="AG455" s="41">
        <f>STOCK!A456</f>
        <v>0</v>
      </c>
      <c r="AI455" s="41">
        <v>89</v>
      </c>
    </row>
    <row r="456" spans="1:35" x14ac:dyDescent="0.15">
      <c r="A456" s="41">
        <f>STOCK!C457</f>
        <v>0</v>
      </c>
      <c r="B456" s="41">
        <f>STOCK!D457</f>
        <v>0</v>
      </c>
      <c r="C456" s="41">
        <f>STOCK!E457</f>
        <v>0</v>
      </c>
      <c r="D456" s="41">
        <f>STOCK!F457</f>
        <v>0</v>
      </c>
      <c r="E456" s="41">
        <f>STOCK!G457</f>
        <v>0</v>
      </c>
      <c r="F456" s="41">
        <f>STOCK!H457</f>
        <v>0</v>
      </c>
      <c r="G456" s="41">
        <f>STOCK!I457</f>
        <v>0</v>
      </c>
      <c r="H456" s="41">
        <f>STOCK!J457</f>
        <v>0</v>
      </c>
      <c r="I456" s="41">
        <f>STOCK!K457</f>
        <v>0</v>
      </c>
      <c r="J456" s="41">
        <f>STOCK!L457</f>
        <v>0</v>
      </c>
      <c r="K456" s="41">
        <f>STOCK!M457</f>
        <v>0</v>
      </c>
      <c r="L456" s="41">
        <f>STOCK!N457</f>
        <v>0</v>
      </c>
      <c r="U456" s="41">
        <v>91</v>
      </c>
      <c r="V456" s="41">
        <f>STOCK!Q457</f>
        <v>0</v>
      </c>
      <c r="X456" s="41">
        <v>90</v>
      </c>
      <c r="Y456" s="41">
        <f t="shared" si="8"/>
        <v>0</v>
      </c>
      <c r="AG456" s="41">
        <f>STOCK!A457</f>
        <v>0</v>
      </c>
      <c r="AI456" s="41">
        <v>90</v>
      </c>
    </row>
    <row r="457" spans="1:35" x14ac:dyDescent="0.15">
      <c r="A457" s="41">
        <f>STOCK!C458</f>
        <v>0</v>
      </c>
      <c r="B457" s="41">
        <f>STOCK!D458</f>
        <v>0</v>
      </c>
      <c r="C457" s="41">
        <f>STOCK!E458</f>
        <v>0</v>
      </c>
      <c r="D457" s="41">
        <f>STOCK!F458</f>
        <v>0</v>
      </c>
      <c r="E457" s="41">
        <f>STOCK!G458</f>
        <v>0</v>
      </c>
      <c r="F457" s="41">
        <f>STOCK!H458</f>
        <v>0</v>
      </c>
      <c r="G457" s="41">
        <f>STOCK!I458</f>
        <v>0</v>
      </c>
      <c r="H457" s="41">
        <f>STOCK!J458</f>
        <v>0</v>
      </c>
      <c r="I457" s="41">
        <f>STOCK!K458</f>
        <v>0</v>
      </c>
      <c r="J457" s="41">
        <f>STOCK!L458</f>
        <v>0</v>
      </c>
      <c r="K457" s="41">
        <f>STOCK!M458</f>
        <v>0</v>
      </c>
      <c r="L457" s="41">
        <f>STOCK!N458</f>
        <v>0</v>
      </c>
      <c r="U457" s="41">
        <v>92</v>
      </c>
      <c r="V457" s="41">
        <f>STOCK!Q458</f>
        <v>0</v>
      </c>
      <c r="X457" s="41">
        <v>91</v>
      </c>
      <c r="Y457" s="41">
        <f t="shared" si="8"/>
        <v>0</v>
      </c>
      <c r="AG457" s="41">
        <f>STOCK!A458</f>
        <v>0</v>
      </c>
      <c r="AI457" s="41">
        <v>91</v>
      </c>
    </row>
    <row r="458" spans="1:35" x14ac:dyDescent="0.15">
      <c r="A458" s="41">
        <f>STOCK!C459</f>
        <v>0</v>
      </c>
      <c r="B458" s="41">
        <f>STOCK!D459</f>
        <v>0</v>
      </c>
      <c r="C458" s="41">
        <f>STOCK!E459</f>
        <v>0</v>
      </c>
      <c r="D458" s="41">
        <f>STOCK!F459</f>
        <v>0</v>
      </c>
      <c r="E458" s="41">
        <f>STOCK!G459</f>
        <v>0</v>
      </c>
      <c r="F458" s="41">
        <f>STOCK!H459</f>
        <v>0</v>
      </c>
      <c r="G458" s="41">
        <f>STOCK!I459</f>
        <v>0</v>
      </c>
      <c r="H458" s="41">
        <f>STOCK!J459</f>
        <v>0</v>
      </c>
      <c r="I458" s="41">
        <f>STOCK!K459</f>
        <v>0</v>
      </c>
      <c r="J458" s="41">
        <f>STOCK!L459</f>
        <v>0</v>
      </c>
      <c r="K458" s="41">
        <f>STOCK!M459</f>
        <v>0</v>
      </c>
      <c r="L458" s="41">
        <f>STOCK!N459</f>
        <v>0</v>
      </c>
      <c r="U458" s="41">
        <v>93</v>
      </c>
      <c r="V458" s="41">
        <f>STOCK!Q459</f>
        <v>0</v>
      </c>
      <c r="X458" s="41">
        <v>92</v>
      </c>
      <c r="Y458" s="41">
        <f t="shared" si="8"/>
        <v>0</v>
      </c>
      <c r="AG458" s="41">
        <f>STOCK!A459</f>
        <v>0</v>
      </c>
      <c r="AI458" s="41">
        <v>92</v>
      </c>
    </row>
    <row r="459" spans="1:35" x14ac:dyDescent="0.15">
      <c r="A459" s="41">
        <f>STOCK!C460</f>
        <v>0</v>
      </c>
      <c r="B459" s="41">
        <f>STOCK!D460</f>
        <v>0</v>
      </c>
      <c r="C459" s="41">
        <f>STOCK!E460</f>
        <v>0</v>
      </c>
      <c r="D459" s="41">
        <f>STOCK!F460</f>
        <v>0</v>
      </c>
      <c r="E459" s="41">
        <f>STOCK!G460</f>
        <v>0</v>
      </c>
      <c r="F459" s="41">
        <f>STOCK!H460</f>
        <v>0</v>
      </c>
      <c r="G459" s="41">
        <f>STOCK!I460</f>
        <v>0</v>
      </c>
      <c r="H459" s="41">
        <f>STOCK!J460</f>
        <v>0</v>
      </c>
      <c r="I459" s="41">
        <f>STOCK!K460</f>
        <v>0</v>
      </c>
      <c r="J459" s="41">
        <f>STOCK!L460</f>
        <v>0</v>
      </c>
      <c r="K459" s="41">
        <f>STOCK!M460</f>
        <v>0</v>
      </c>
      <c r="L459" s="41">
        <f>STOCK!N460</f>
        <v>0</v>
      </c>
      <c r="U459" s="41">
        <v>94</v>
      </c>
      <c r="V459" s="41">
        <f>STOCK!Q460</f>
        <v>0</v>
      </c>
      <c r="X459" s="41">
        <v>93</v>
      </c>
      <c r="Y459" s="41">
        <f t="shared" si="8"/>
        <v>0</v>
      </c>
      <c r="AG459" s="41">
        <f>STOCK!A460</f>
        <v>0</v>
      </c>
      <c r="AI459" s="41">
        <v>93</v>
      </c>
    </row>
    <row r="460" spans="1:35" x14ac:dyDescent="0.15">
      <c r="A460" s="41">
        <f>STOCK!C461</f>
        <v>0</v>
      </c>
      <c r="B460" s="41">
        <f>STOCK!D461</f>
        <v>0</v>
      </c>
      <c r="C460" s="41">
        <f>STOCK!E461</f>
        <v>0</v>
      </c>
      <c r="D460" s="41">
        <f>STOCK!F461</f>
        <v>0</v>
      </c>
      <c r="E460" s="41">
        <f>STOCK!G461</f>
        <v>0</v>
      </c>
      <c r="F460" s="41">
        <f>STOCK!H461</f>
        <v>0</v>
      </c>
      <c r="G460" s="41">
        <f>STOCK!I461</f>
        <v>0</v>
      </c>
      <c r="H460" s="41">
        <f>STOCK!J461</f>
        <v>0</v>
      </c>
      <c r="I460" s="41">
        <f>STOCK!K461</f>
        <v>0</v>
      </c>
      <c r="J460" s="41">
        <f>STOCK!L461</f>
        <v>0</v>
      </c>
      <c r="K460" s="41">
        <f>STOCK!M461</f>
        <v>0</v>
      </c>
      <c r="L460" s="41">
        <f>STOCK!N461</f>
        <v>0</v>
      </c>
      <c r="U460" s="41">
        <v>95</v>
      </c>
      <c r="V460" s="41">
        <f>STOCK!Q461</f>
        <v>0</v>
      </c>
      <c r="X460" s="41">
        <v>94</v>
      </c>
      <c r="Y460" s="41">
        <f t="shared" si="8"/>
        <v>0</v>
      </c>
      <c r="AG460" s="41">
        <f>STOCK!A461</f>
        <v>0</v>
      </c>
      <c r="AI460" s="41">
        <v>94</v>
      </c>
    </row>
    <row r="461" spans="1:35" x14ac:dyDescent="0.15">
      <c r="A461" s="41">
        <f>STOCK!C462</f>
        <v>0</v>
      </c>
      <c r="B461" s="41">
        <f>STOCK!D462</f>
        <v>0</v>
      </c>
      <c r="C461" s="41">
        <f>STOCK!E462</f>
        <v>0</v>
      </c>
      <c r="D461" s="41">
        <f>STOCK!F462</f>
        <v>0</v>
      </c>
      <c r="E461" s="41">
        <f>STOCK!G462</f>
        <v>0</v>
      </c>
      <c r="F461" s="41">
        <f>STOCK!H462</f>
        <v>0</v>
      </c>
      <c r="G461" s="41">
        <f>STOCK!I462</f>
        <v>0</v>
      </c>
      <c r="H461" s="41">
        <f>STOCK!J462</f>
        <v>0</v>
      </c>
      <c r="I461" s="41">
        <f>STOCK!K462</f>
        <v>0</v>
      </c>
      <c r="J461" s="41">
        <f>STOCK!L462</f>
        <v>0</v>
      </c>
      <c r="K461" s="41">
        <f>STOCK!M462</f>
        <v>0</v>
      </c>
      <c r="L461" s="41">
        <f>STOCK!N462</f>
        <v>0</v>
      </c>
      <c r="U461" s="41">
        <v>96</v>
      </c>
      <c r="V461" s="41">
        <f>STOCK!Q462</f>
        <v>0</v>
      </c>
      <c r="X461" s="41">
        <v>95</v>
      </c>
      <c r="Y461" s="41">
        <f t="shared" si="8"/>
        <v>0</v>
      </c>
      <c r="AG461" s="41">
        <f>STOCK!A462</f>
        <v>0</v>
      </c>
      <c r="AI461" s="41">
        <v>95</v>
      </c>
    </row>
    <row r="462" spans="1:35" x14ac:dyDescent="0.15">
      <c r="A462" s="41">
        <f>STOCK!C463</f>
        <v>0</v>
      </c>
      <c r="B462" s="41">
        <f>STOCK!D463</f>
        <v>0</v>
      </c>
      <c r="C462" s="41">
        <f>STOCK!E463</f>
        <v>0</v>
      </c>
      <c r="D462" s="41">
        <f>STOCK!F463</f>
        <v>0</v>
      </c>
      <c r="E462" s="41">
        <f>STOCK!G463</f>
        <v>0</v>
      </c>
      <c r="F462" s="41">
        <f>STOCK!H463</f>
        <v>0</v>
      </c>
      <c r="G462" s="41">
        <f>STOCK!I463</f>
        <v>0</v>
      </c>
      <c r="H462" s="41">
        <f>STOCK!J463</f>
        <v>0</v>
      </c>
      <c r="I462" s="41">
        <f>STOCK!K463</f>
        <v>0</v>
      </c>
      <c r="J462" s="41">
        <f>STOCK!L463</f>
        <v>0</v>
      </c>
      <c r="K462" s="41">
        <f>STOCK!M463</f>
        <v>0</v>
      </c>
      <c r="L462" s="41">
        <f>STOCK!N463</f>
        <v>0</v>
      </c>
      <c r="U462" s="41">
        <v>97</v>
      </c>
      <c r="V462" s="41">
        <f>STOCK!Q463</f>
        <v>0</v>
      </c>
      <c r="X462" s="41">
        <v>96</v>
      </c>
      <c r="Y462" s="41">
        <f t="shared" si="8"/>
        <v>0</v>
      </c>
      <c r="AG462" s="41">
        <f>STOCK!A463</f>
        <v>0</v>
      </c>
      <c r="AI462" s="41">
        <v>96</v>
      </c>
    </row>
    <row r="463" spans="1:35" x14ac:dyDescent="0.15">
      <c r="A463" s="41">
        <f>STOCK!C464</f>
        <v>0</v>
      </c>
      <c r="B463" s="41">
        <f>STOCK!D464</f>
        <v>0</v>
      </c>
      <c r="C463" s="41">
        <f>STOCK!E464</f>
        <v>0</v>
      </c>
      <c r="D463" s="41">
        <f>STOCK!F464</f>
        <v>0</v>
      </c>
      <c r="E463" s="41">
        <f>STOCK!G464</f>
        <v>0</v>
      </c>
      <c r="F463" s="41">
        <f>STOCK!H464</f>
        <v>0</v>
      </c>
      <c r="G463" s="41">
        <f>STOCK!I464</f>
        <v>0</v>
      </c>
      <c r="H463" s="41">
        <f>STOCK!J464</f>
        <v>0</v>
      </c>
      <c r="I463" s="41">
        <f>STOCK!K464</f>
        <v>0</v>
      </c>
      <c r="J463" s="41">
        <f>STOCK!L464</f>
        <v>0</v>
      </c>
      <c r="K463" s="41">
        <f>STOCK!M464</f>
        <v>0</v>
      </c>
      <c r="L463" s="41">
        <f>STOCK!N464</f>
        <v>0</v>
      </c>
      <c r="U463" s="41">
        <v>98</v>
      </c>
      <c r="V463" s="41">
        <f>STOCK!Q464</f>
        <v>0</v>
      </c>
      <c r="X463" s="41">
        <v>97</v>
      </c>
      <c r="Y463" s="41">
        <f t="shared" si="8"/>
        <v>0</v>
      </c>
      <c r="AG463" s="41">
        <f>STOCK!A464</f>
        <v>0</v>
      </c>
      <c r="AI463" s="41">
        <v>97</v>
      </c>
    </row>
    <row r="464" spans="1:35" x14ac:dyDescent="0.15">
      <c r="A464" s="41">
        <f>STOCK!C465</f>
        <v>0</v>
      </c>
      <c r="B464" s="41">
        <f>STOCK!D465</f>
        <v>0</v>
      </c>
      <c r="C464" s="41">
        <f>STOCK!E465</f>
        <v>0</v>
      </c>
      <c r="D464" s="41">
        <f>STOCK!F465</f>
        <v>0</v>
      </c>
      <c r="E464" s="41">
        <f>STOCK!G465</f>
        <v>0</v>
      </c>
      <c r="F464" s="41">
        <f>STOCK!H465</f>
        <v>0</v>
      </c>
      <c r="G464" s="41">
        <f>STOCK!I465</f>
        <v>0</v>
      </c>
      <c r="H464" s="41">
        <f>STOCK!J465</f>
        <v>0</v>
      </c>
      <c r="I464" s="41">
        <f>STOCK!K465</f>
        <v>0</v>
      </c>
      <c r="J464" s="41">
        <f>STOCK!L465</f>
        <v>0</v>
      </c>
      <c r="K464" s="41">
        <f>STOCK!M465</f>
        <v>0</v>
      </c>
      <c r="L464" s="41">
        <f>STOCK!N465</f>
        <v>0</v>
      </c>
      <c r="U464" s="41">
        <v>99</v>
      </c>
      <c r="V464" s="41">
        <f>STOCK!Q465</f>
        <v>0</v>
      </c>
      <c r="X464" s="41">
        <v>98</v>
      </c>
      <c r="Y464" s="41">
        <f t="shared" si="8"/>
        <v>0</v>
      </c>
      <c r="AG464" s="41">
        <f>STOCK!A465</f>
        <v>0</v>
      </c>
      <c r="AI464" s="41">
        <v>98</v>
      </c>
    </row>
    <row r="465" spans="1:35" x14ac:dyDescent="0.15">
      <c r="A465" s="41">
        <f>STOCK!C466</f>
        <v>0</v>
      </c>
      <c r="B465" s="41">
        <f>STOCK!D466</f>
        <v>0</v>
      </c>
      <c r="C465" s="41">
        <f>STOCK!E466</f>
        <v>0</v>
      </c>
      <c r="D465" s="41">
        <f>STOCK!F466</f>
        <v>0</v>
      </c>
      <c r="E465" s="41">
        <f>STOCK!G466</f>
        <v>0</v>
      </c>
      <c r="F465" s="41">
        <f>STOCK!H466</f>
        <v>0</v>
      </c>
      <c r="G465" s="41">
        <f>STOCK!I466</f>
        <v>0</v>
      </c>
      <c r="H465" s="41">
        <f>STOCK!J466</f>
        <v>0</v>
      </c>
      <c r="I465" s="41">
        <f>STOCK!K466</f>
        <v>0</v>
      </c>
      <c r="J465" s="41">
        <f>STOCK!L466</f>
        <v>0</v>
      </c>
      <c r="K465" s="41">
        <f>STOCK!M466</f>
        <v>0</v>
      </c>
      <c r="L465" s="41">
        <f>STOCK!N466</f>
        <v>0</v>
      </c>
      <c r="U465" s="41">
        <v>100</v>
      </c>
      <c r="V465" s="41">
        <f>STOCK!Q466</f>
        <v>0</v>
      </c>
      <c r="X465" s="41">
        <v>99</v>
      </c>
      <c r="Y465" s="41">
        <f t="shared" si="8"/>
        <v>0</v>
      </c>
      <c r="AG465" s="41">
        <f>STOCK!A466</f>
        <v>0</v>
      </c>
      <c r="AI465" s="41">
        <v>99</v>
      </c>
    </row>
    <row r="466" spans="1:35" x14ac:dyDescent="0.15">
      <c r="A466" s="41">
        <f>STOCK!C467</f>
        <v>0</v>
      </c>
      <c r="B466" s="41">
        <f>STOCK!D467</f>
        <v>0</v>
      </c>
      <c r="C466" s="41">
        <f>STOCK!E467</f>
        <v>0</v>
      </c>
      <c r="D466" s="41">
        <f>STOCK!F467</f>
        <v>0</v>
      </c>
      <c r="E466" s="41">
        <f>STOCK!G467</f>
        <v>0</v>
      </c>
      <c r="F466" s="41">
        <f>STOCK!H467</f>
        <v>0</v>
      </c>
      <c r="G466" s="41">
        <f>STOCK!I467</f>
        <v>0</v>
      </c>
      <c r="H466" s="41">
        <f>STOCK!J467</f>
        <v>0</v>
      </c>
      <c r="I466" s="41">
        <f>STOCK!K467</f>
        <v>0</v>
      </c>
      <c r="J466" s="41">
        <f>STOCK!L467</f>
        <v>0</v>
      </c>
      <c r="K466" s="41">
        <f>STOCK!M467</f>
        <v>0</v>
      </c>
      <c r="L466" s="41">
        <f>STOCK!N467</f>
        <v>0</v>
      </c>
      <c r="U466" s="41">
        <v>101</v>
      </c>
      <c r="V466" s="41">
        <f>STOCK!Q467</f>
        <v>0</v>
      </c>
      <c r="X466" s="41">
        <v>100</v>
      </c>
      <c r="Y466" s="41">
        <f t="shared" si="8"/>
        <v>0</v>
      </c>
      <c r="AG466" s="41">
        <f>STOCK!A467</f>
        <v>0</v>
      </c>
      <c r="AI466" s="41">
        <v>100</v>
      </c>
    </row>
    <row r="467" spans="1:35" x14ac:dyDescent="0.15">
      <c r="A467" s="41">
        <f>STOCK!C468</f>
        <v>0</v>
      </c>
      <c r="B467" s="41">
        <f>STOCK!D468</f>
        <v>0</v>
      </c>
      <c r="C467" s="41">
        <f>STOCK!E468</f>
        <v>0</v>
      </c>
      <c r="D467" s="41">
        <f>STOCK!F468</f>
        <v>0</v>
      </c>
      <c r="E467" s="41">
        <f>STOCK!G468</f>
        <v>0</v>
      </c>
      <c r="F467" s="41">
        <f>STOCK!H468</f>
        <v>0</v>
      </c>
      <c r="G467" s="41">
        <f>STOCK!I468</f>
        <v>0</v>
      </c>
      <c r="H467" s="41">
        <f>STOCK!J468</f>
        <v>0</v>
      </c>
      <c r="I467" s="41">
        <f>STOCK!K468</f>
        <v>0</v>
      </c>
      <c r="J467" s="41">
        <f>STOCK!L468</f>
        <v>0</v>
      </c>
      <c r="K467" s="41">
        <f>STOCK!M468</f>
        <v>0</v>
      </c>
      <c r="L467" s="41">
        <f>STOCK!N468</f>
        <v>0</v>
      </c>
      <c r="U467" s="41">
        <v>102</v>
      </c>
      <c r="V467" s="41">
        <f>STOCK!Q468</f>
        <v>0</v>
      </c>
      <c r="X467" s="41">
        <v>101</v>
      </c>
      <c r="Y467" s="41">
        <f t="shared" si="8"/>
        <v>0</v>
      </c>
      <c r="AG467" s="41">
        <f>STOCK!A468</f>
        <v>0</v>
      </c>
      <c r="AI467" s="41">
        <v>101</v>
      </c>
    </row>
    <row r="468" spans="1:35" x14ac:dyDescent="0.15">
      <c r="A468" s="41">
        <f>STOCK!C469</f>
        <v>0</v>
      </c>
      <c r="B468" s="41">
        <f>STOCK!D469</f>
        <v>0</v>
      </c>
      <c r="C468" s="41">
        <f>STOCK!E469</f>
        <v>0</v>
      </c>
      <c r="D468" s="41">
        <f>STOCK!F469</f>
        <v>0</v>
      </c>
      <c r="E468" s="41">
        <f>STOCK!G469</f>
        <v>0</v>
      </c>
      <c r="F468" s="41">
        <f>STOCK!H469</f>
        <v>0</v>
      </c>
      <c r="G468" s="41">
        <f>STOCK!I469</f>
        <v>0</v>
      </c>
      <c r="H468" s="41">
        <f>STOCK!J469</f>
        <v>0</v>
      </c>
      <c r="I468" s="41">
        <f>STOCK!K469</f>
        <v>0</v>
      </c>
      <c r="J468" s="41">
        <f>STOCK!L469</f>
        <v>0</v>
      </c>
      <c r="K468" s="41">
        <f>STOCK!M469</f>
        <v>0</v>
      </c>
      <c r="L468" s="41">
        <f>STOCK!N469</f>
        <v>0</v>
      </c>
      <c r="U468" s="41">
        <v>103</v>
      </c>
      <c r="V468" s="41">
        <f>STOCK!Q469</f>
        <v>0</v>
      </c>
      <c r="X468" s="41">
        <v>102</v>
      </c>
      <c r="Y468" s="41">
        <f t="shared" si="8"/>
        <v>0</v>
      </c>
      <c r="AG468" s="41">
        <f>STOCK!A469</f>
        <v>0</v>
      </c>
      <c r="AI468" s="41">
        <v>102</v>
      </c>
    </row>
    <row r="469" spans="1:35" x14ac:dyDescent="0.15">
      <c r="A469" s="41">
        <f>STOCK!C470</f>
        <v>0</v>
      </c>
      <c r="B469" s="41">
        <f>STOCK!D470</f>
        <v>0</v>
      </c>
      <c r="C469" s="41">
        <f>STOCK!E470</f>
        <v>0</v>
      </c>
      <c r="D469" s="41">
        <f>STOCK!F470</f>
        <v>0</v>
      </c>
      <c r="E469" s="41">
        <f>STOCK!G470</f>
        <v>0</v>
      </c>
      <c r="F469" s="41">
        <f>STOCK!H470</f>
        <v>0</v>
      </c>
      <c r="G469" s="41">
        <f>STOCK!I470</f>
        <v>0</v>
      </c>
      <c r="H469" s="41">
        <f>STOCK!J470</f>
        <v>0</v>
      </c>
      <c r="I469" s="41">
        <f>STOCK!K470</f>
        <v>0</v>
      </c>
      <c r="J469" s="41">
        <f>STOCK!L470</f>
        <v>0</v>
      </c>
      <c r="K469" s="41">
        <f>STOCK!M470</f>
        <v>0</v>
      </c>
      <c r="L469" s="41">
        <f>STOCK!N470</f>
        <v>0</v>
      </c>
      <c r="U469" s="41">
        <v>104</v>
      </c>
      <c r="V469" s="41">
        <f>STOCK!Q470</f>
        <v>0</v>
      </c>
      <c r="X469" s="41">
        <v>103</v>
      </c>
      <c r="Y469" s="41">
        <f t="shared" si="8"/>
        <v>0</v>
      </c>
      <c r="AG469" s="41">
        <f>STOCK!A470</f>
        <v>0</v>
      </c>
      <c r="AI469" s="41">
        <v>103</v>
      </c>
    </row>
    <row r="470" spans="1:35" x14ac:dyDescent="0.15">
      <c r="A470" s="41">
        <f>STOCK!C471</f>
        <v>0</v>
      </c>
      <c r="B470" s="41">
        <f>STOCK!D471</f>
        <v>0</v>
      </c>
      <c r="C470" s="41">
        <f>STOCK!E471</f>
        <v>0</v>
      </c>
      <c r="D470" s="41">
        <f>STOCK!F471</f>
        <v>0</v>
      </c>
      <c r="E470" s="41">
        <f>STOCK!G471</f>
        <v>0</v>
      </c>
      <c r="F470" s="41">
        <f>STOCK!H471</f>
        <v>0</v>
      </c>
      <c r="G470" s="41">
        <f>STOCK!I471</f>
        <v>0</v>
      </c>
      <c r="H470" s="41">
        <f>STOCK!J471</f>
        <v>0</v>
      </c>
      <c r="I470" s="41">
        <f>STOCK!K471</f>
        <v>0</v>
      </c>
      <c r="J470" s="41">
        <f>STOCK!L471</f>
        <v>0</v>
      </c>
      <c r="K470" s="41">
        <f>STOCK!M471</f>
        <v>0</v>
      </c>
      <c r="L470" s="41">
        <f>STOCK!N471</f>
        <v>0</v>
      </c>
      <c r="U470" s="41">
        <v>105</v>
      </c>
      <c r="V470" s="41">
        <f>STOCK!Q471</f>
        <v>0</v>
      </c>
      <c r="X470" s="41">
        <v>104</v>
      </c>
      <c r="Y470" s="41">
        <f t="shared" si="8"/>
        <v>0</v>
      </c>
      <c r="AG470" s="41">
        <f>STOCK!A471</f>
        <v>0</v>
      </c>
      <c r="AI470" s="41">
        <v>104</v>
      </c>
    </row>
    <row r="471" spans="1:35" x14ac:dyDescent="0.15">
      <c r="A471" s="41">
        <f>STOCK!C472</f>
        <v>0</v>
      </c>
      <c r="B471" s="41">
        <f>STOCK!D472</f>
        <v>0</v>
      </c>
      <c r="C471" s="41">
        <f>STOCK!E472</f>
        <v>0</v>
      </c>
      <c r="D471" s="41">
        <f>STOCK!F472</f>
        <v>0</v>
      </c>
      <c r="E471" s="41">
        <f>STOCK!G472</f>
        <v>0</v>
      </c>
      <c r="F471" s="41">
        <f>STOCK!H472</f>
        <v>0</v>
      </c>
      <c r="G471" s="41">
        <f>STOCK!I472</f>
        <v>0</v>
      </c>
      <c r="H471" s="41">
        <f>STOCK!J472</f>
        <v>0</v>
      </c>
      <c r="I471" s="41">
        <f>STOCK!K472</f>
        <v>0</v>
      </c>
      <c r="J471" s="41">
        <f>STOCK!L472</f>
        <v>0</v>
      </c>
      <c r="K471" s="41">
        <f>STOCK!M472</f>
        <v>0</v>
      </c>
      <c r="L471" s="41">
        <f>STOCK!N472</f>
        <v>0</v>
      </c>
      <c r="U471" s="41">
        <v>106</v>
      </c>
      <c r="V471" s="41">
        <f>STOCK!Q472</f>
        <v>0</v>
      </c>
      <c r="X471" s="41">
        <v>105</v>
      </c>
      <c r="Y471" s="41">
        <f t="shared" si="8"/>
        <v>0</v>
      </c>
      <c r="AG471" s="41">
        <f>STOCK!A472</f>
        <v>0</v>
      </c>
      <c r="AI471" s="41">
        <v>105</v>
      </c>
    </row>
    <row r="472" spans="1:35" x14ac:dyDescent="0.15">
      <c r="A472" s="41">
        <f>STOCK!C473</f>
        <v>0</v>
      </c>
      <c r="B472" s="41">
        <f>STOCK!D473</f>
        <v>0</v>
      </c>
      <c r="C472" s="41">
        <f>STOCK!E473</f>
        <v>0</v>
      </c>
      <c r="D472" s="41">
        <f>STOCK!F473</f>
        <v>0</v>
      </c>
      <c r="E472" s="41">
        <f>STOCK!G473</f>
        <v>0</v>
      </c>
      <c r="F472" s="41">
        <f>STOCK!H473</f>
        <v>0</v>
      </c>
      <c r="G472" s="41">
        <f>STOCK!I473</f>
        <v>0</v>
      </c>
      <c r="H472" s="41">
        <f>STOCK!J473</f>
        <v>0</v>
      </c>
      <c r="I472" s="41">
        <f>STOCK!K473</f>
        <v>0</v>
      </c>
      <c r="J472" s="41">
        <f>STOCK!L473</f>
        <v>0</v>
      </c>
      <c r="K472" s="41">
        <f>STOCK!M473</f>
        <v>0</v>
      </c>
      <c r="L472" s="41">
        <f>STOCK!N473</f>
        <v>0</v>
      </c>
      <c r="U472" s="41">
        <v>107</v>
      </c>
      <c r="V472" s="41">
        <f>STOCK!Q473</f>
        <v>0</v>
      </c>
      <c r="X472" s="41">
        <v>106</v>
      </c>
      <c r="Y472" s="41">
        <f t="shared" si="8"/>
        <v>0</v>
      </c>
      <c r="AG472" s="41">
        <f>STOCK!A473</f>
        <v>0</v>
      </c>
      <c r="AI472" s="41">
        <v>106</v>
      </c>
    </row>
    <row r="473" spans="1:35" x14ac:dyDescent="0.15">
      <c r="A473" s="41">
        <f>STOCK!C474</f>
        <v>0</v>
      </c>
      <c r="B473" s="41">
        <f>STOCK!D474</f>
        <v>0</v>
      </c>
      <c r="C473" s="41">
        <f>STOCK!E474</f>
        <v>0</v>
      </c>
      <c r="D473" s="41">
        <f>STOCK!F474</f>
        <v>0</v>
      </c>
      <c r="E473" s="41">
        <f>STOCK!G474</f>
        <v>0</v>
      </c>
      <c r="F473" s="41">
        <f>STOCK!H474</f>
        <v>0</v>
      </c>
      <c r="G473" s="41">
        <f>STOCK!I474</f>
        <v>0</v>
      </c>
      <c r="H473" s="41">
        <f>STOCK!J474</f>
        <v>0</v>
      </c>
      <c r="I473" s="41">
        <f>STOCK!K474</f>
        <v>0</v>
      </c>
      <c r="J473" s="41">
        <f>STOCK!L474</f>
        <v>0</v>
      </c>
      <c r="K473" s="41">
        <f>STOCK!M474</f>
        <v>0</v>
      </c>
      <c r="L473" s="41">
        <f>STOCK!N474</f>
        <v>0</v>
      </c>
      <c r="U473" s="41">
        <v>108</v>
      </c>
      <c r="V473" s="41">
        <f>STOCK!Q474</f>
        <v>0</v>
      </c>
      <c r="X473" s="41">
        <v>107</v>
      </c>
      <c r="Y473" s="41">
        <f t="shared" si="8"/>
        <v>0</v>
      </c>
      <c r="AG473" s="41">
        <f>STOCK!A474</f>
        <v>0</v>
      </c>
      <c r="AI473" s="41">
        <v>107</v>
      </c>
    </row>
    <row r="474" spans="1:35" x14ac:dyDescent="0.15">
      <c r="A474" s="41">
        <f>STOCK!C475</f>
        <v>0</v>
      </c>
      <c r="B474" s="41">
        <f>STOCK!D475</f>
        <v>0</v>
      </c>
      <c r="C474" s="41">
        <f>STOCK!E475</f>
        <v>0</v>
      </c>
      <c r="D474" s="41">
        <f>STOCK!F475</f>
        <v>0</v>
      </c>
      <c r="E474" s="41">
        <f>STOCK!G475</f>
        <v>0</v>
      </c>
      <c r="F474" s="41">
        <f>STOCK!H475</f>
        <v>0</v>
      </c>
      <c r="G474" s="41">
        <f>STOCK!I475</f>
        <v>0</v>
      </c>
      <c r="H474" s="41">
        <f>STOCK!J475</f>
        <v>0</v>
      </c>
      <c r="I474" s="41">
        <f>STOCK!K475</f>
        <v>0</v>
      </c>
      <c r="J474" s="41">
        <f>STOCK!L475</f>
        <v>0</v>
      </c>
      <c r="K474" s="41">
        <f>STOCK!M475</f>
        <v>0</v>
      </c>
      <c r="L474" s="41">
        <f>STOCK!N475</f>
        <v>0</v>
      </c>
      <c r="U474" s="41">
        <v>109</v>
      </c>
      <c r="V474" s="41">
        <f>STOCK!Q475</f>
        <v>0</v>
      </c>
      <c r="X474" s="41">
        <v>108</v>
      </c>
      <c r="Y474" s="41">
        <f t="shared" si="8"/>
        <v>0</v>
      </c>
      <c r="AG474" s="41">
        <f>STOCK!A475</f>
        <v>0</v>
      </c>
      <c r="AI474" s="41">
        <v>108</v>
      </c>
    </row>
    <row r="475" spans="1:35" x14ac:dyDescent="0.15">
      <c r="A475" s="41">
        <f>STOCK!C476</f>
        <v>0</v>
      </c>
      <c r="B475" s="41">
        <f>STOCK!D476</f>
        <v>0</v>
      </c>
      <c r="C475" s="41">
        <f>STOCK!E476</f>
        <v>0</v>
      </c>
      <c r="D475" s="41">
        <f>STOCK!F476</f>
        <v>0</v>
      </c>
      <c r="E475" s="41">
        <f>STOCK!G476</f>
        <v>0</v>
      </c>
      <c r="F475" s="41">
        <f>STOCK!H476</f>
        <v>0</v>
      </c>
      <c r="G475" s="41">
        <f>STOCK!I476</f>
        <v>0</v>
      </c>
      <c r="H475" s="41">
        <f>STOCK!J476</f>
        <v>0</v>
      </c>
      <c r="I475" s="41">
        <f>STOCK!K476</f>
        <v>0</v>
      </c>
      <c r="J475" s="41">
        <f>STOCK!L476</f>
        <v>0</v>
      </c>
      <c r="K475" s="41">
        <f>STOCK!M476</f>
        <v>0</v>
      </c>
      <c r="L475" s="41">
        <f>STOCK!N476</f>
        <v>0</v>
      </c>
      <c r="U475" s="41">
        <v>110</v>
      </c>
      <c r="V475" s="41">
        <f>STOCK!Q476</f>
        <v>0</v>
      </c>
      <c r="X475" s="41">
        <v>109</v>
      </c>
      <c r="Y475" s="41">
        <f t="shared" si="8"/>
        <v>0</v>
      </c>
      <c r="AG475" s="41">
        <f>STOCK!A476</f>
        <v>0</v>
      </c>
      <c r="AI475" s="41">
        <v>109</v>
      </c>
    </row>
    <row r="476" spans="1:35" x14ac:dyDescent="0.15">
      <c r="A476" s="41">
        <f>STOCK!C477</f>
        <v>0</v>
      </c>
      <c r="B476" s="41">
        <f>STOCK!D477</f>
        <v>0</v>
      </c>
      <c r="C476" s="41">
        <f>STOCK!E477</f>
        <v>0</v>
      </c>
      <c r="D476" s="41">
        <f>STOCK!F477</f>
        <v>0</v>
      </c>
      <c r="E476" s="41">
        <f>STOCK!G477</f>
        <v>0</v>
      </c>
      <c r="F476" s="41">
        <f>STOCK!H477</f>
        <v>0</v>
      </c>
      <c r="G476" s="41">
        <f>STOCK!I477</f>
        <v>0</v>
      </c>
      <c r="H476" s="41">
        <f>STOCK!J477</f>
        <v>0</v>
      </c>
      <c r="I476" s="41">
        <f>STOCK!K477</f>
        <v>0</v>
      </c>
      <c r="J476" s="41">
        <f>STOCK!L477</f>
        <v>0</v>
      </c>
      <c r="K476" s="41">
        <f>STOCK!M477</f>
        <v>0</v>
      </c>
      <c r="L476" s="41">
        <f>STOCK!N477</f>
        <v>0</v>
      </c>
      <c r="U476" s="41">
        <v>111</v>
      </c>
      <c r="V476" s="41">
        <f>STOCK!Q477</f>
        <v>0</v>
      </c>
      <c r="X476" s="41">
        <v>110</v>
      </c>
      <c r="Y476" s="41">
        <f t="shared" si="8"/>
        <v>0</v>
      </c>
      <c r="AG476" s="41">
        <f>STOCK!A477</f>
        <v>0</v>
      </c>
      <c r="AI476" s="41">
        <v>110</v>
      </c>
    </row>
    <row r="477" spans="1:35" x14ac:dyDescent="0.15">
      <c r="A477" s="41">
        <f>STOCK!C478</f>
        <v>0</v>
      </c>
      <c r="B477" s="41">
        <f>STOCK!D478</f>
        <v>0</v>
      </c>
      <c r="C477" s="41">
        <f>STOCK!E478</f>
        <v>0</v>
      </c>
      <c r="D477" s="41">
        <f>STOCK!F478</f>
        <v>0</v>
      </c>
      <c r="E477" s="41">
        <f>STOCK!G478</f>
        <v>0</v>
      </c>
      <c r="F477" s="41">
        <f>STOCK!H478</f>
        <v>0</v>
      </c>
      <c r="G477" s="41">
        <f>STOCK!I478</f>
        <v>0</v>
      </c>
      <c r="H477" s="41">
        <f>STOCK!J478</f>
        <v>0</v>
      </c>
      <c r="I477" s="41">
        <f>STOCK!K478</f>
        <v>0</v>
      </c>
      <c r="J477" s="41">
        <f>STOCK!L478</f>
        <v>0</v>
      </c>
      <c r="K477" s="41">
        <f>STOCK!M478</f>
        <v>0</v>
      </c>
      <c r="L477" s="41">
        <f>STOCK!N478</f>
        <v>0</v>
      </c>
      <c r="U477" s="41">
        <v>112</v>
      </c>
      <c r="V477" s="41">
        <f>STOCK!Q478</f>
        <v>0</v>
      </c>
      <c r="X477" s="41">
        <v>111</v>
      </c>
      <c r="Y477" s="41">
        <f t="shared" si="8"/>
        <v>0</v>
      </c>
      <c r="AG477" s="41">
        <f>STOCK!A478</f>
        <v>0</v>
      </c>
      <c r="AI477" s="41">
        <v>111</v>
      </c>
    </row>
    <row r="478" spans="1:35" x14ac:dyDescent="0.15">
      <c r="A478" s="41">
        <f>STOCK!C479</f>
        <v>0</v>
      </c>
      <c r="B478" s="41">
        <f>STOCK!D479</f>
        <v>0</v>
      </c>
      <c r="C478" s="41">
        <f>STOCK!E479</f>
        <v>0</v>
      </c>
      <c r="D478" s="41">
        <f>STOCK!F479</f>
        <v>0</v>
      </c>
      <c r="E478" s="41">
        <f>STOCK!G479</f>
        <v>0</v>
      </c>
      <c r="F478" s="41">
        <f>STOCK!H479</f>
        <v>0</v>
      </c>
      <c r="G478" s="41">
        <f>STOCK!I479</f>
        <v>0</v>
      </c>
      <c r="H478" s="41">
        <f>STOCK!J479</f>
        <v>0</v>
      </c>
      <c r="I478" s="41">
        <f>STOCK!K479</f>
        <v>0</v>
      </c>
      <c r="J478" s="41">
        <f>STOCK!L479</f>
        <v>0</v>
      </c>
      <c r="K478" s="41">
        <f>STOCK!M479</f>
        <v>0</v>
      </c>
      <c r="L478" s="41">
        <f>STOCK!N479</f>
        <v>0</v>
      </c>
      <c r="U478" s="41">
        <v>113</v>
      </c>
      <c r="V478" s="41">
        <f>STOCK!Q479</f>
        <v>0</v>
      </c>
      <c r="X478" s="41">
        <v>112</v>
      </c>
      <c r="Y478" s="41">
        <f t="shared" si="8"/>
        <v>0</v>
      </c>
      <c r="AG478" s="41">
        <f>STOCK!A479</f>
        <v>0</v>
      </c>
      <c r="AI478" s="41">
        <v>112</v>
      </c>
    </row>
    <row r="479" spans="1:35" x14ac:dyDescent="0.15">
      <c r="A479" s="41">
        <f>STOCK!C480</f>
        <v>0</v>
      </c>
      <c r="B479" s="41">
        <f>STOCK!D480</f>
        <v>0</v>
      </c>
      <c r="C479" s="41">
        <f>STOCK!E480</f>
        <v>0</v>
      </c>
      <c r="D479" s="41">
        <f>STOCK!F480</f>
        <v>0</v>
      </c>
      <c r="E479" s="41">
        <f>STOCK!G480</f>
        <v>0</v>
      </c>
      <c r="F479" s="41">
        <f>STOCK!H480</f>
        <v>0</v>
      </c>
      <c r="G479" s="41">
        <f>STOCK!I480</f>
        <v>0</v>
      </c>
      <c r="H479" s="41">
        <f>STOCK!J480</f>
        <v>0</v>
      </c>
      <c r="I479" s="41">
        <f>STOCK!K480</f>
        <v>0</v>
      </c>
      <c r="J479" s="41">
        <f>STOCK!L480</f>
        <v>0</v>
      </c>
      <c r="K479" s="41">
        <f>STOCK!M480</f>
        <v>0</v>
      </c>
      <c r="L479" s="41">
        <f>STOCK!N480</f>
        <v>0</v>
      </c>
      <c r="U479" s="41">
        <v>114</v>
      </c>
      <c r="V479" s="41">
        <f>STOCK!Q480</f>
        <v>0</v>
      </c>
      <c r="X479" s="41">
        <v>113</v>
      </c>
      <c r="Y479" s="41">
        <f t="shared" si="8"/>
        <v>0</v>
      </c>
      <c r="AG479" s="41">
        <f>STOCK!A480</f>
        <v>0</v>
      </c>
      <c r="AI479" s="41">
        <v>113</v>
      </c>
    </row>
    <row r="480" spans="1:35" x14ac:dyDescent="0.15">
      <c r="A480" s="41">
        <f>STOCK!C481</f>
        <v>0</v>
      </c>
      <c r="B480" s="41">
        <f>STOCK!D481</f>
        <v>0</v>
      </c>
      <c r="C480" s="41">
        <f>STOCK!E481</f>
        <v>0</v>
      </c>
      <c r="D480" s="41">
        <f>STOCK!F481</f>
        <v>0</v>
      </c>
      <c r="E480" s="41">
        <f>STOCK!G481</f>
        <v>0</v>
      </c>
      <c r="F480" s="41">
        <f>STOCK!H481</f>
        <v>0</v>
      </c>
      <c r="G480" s="41">
        <f>STOCK!I481</f>
        <v>0</v>
      </c>
      <c r="H480" s="41">
        <f>STOCK!J481</f>
        <v>0</v>
      </c>
      <c r="I480" s="41">
        <f>STOCK!K481</f>
        <v>0</v>
      </c>
      <c r="J480" s="41">
        <f>STOCK!L481</f>
        <v>0</v>
      </c>
      <c r="K480" s="41">
        <f>STOCK!M481</f>
        <v>0</v>
      </c>
      <c r="L480" s="41">
        <f>STOCK!N481</f>
        <v>0</v>
      </c>
      <c r="U480" s="41">
        <v>115</v>
      </c>
      <c r="V480" s="41">
        <f>STOCK!Q481</f>
        <v>0</v>
      </c>
      <c r="X480" s="41">
        <v>114</v>
      </c>
      <c r="Y480" s="41">
        <f t="shared" si="8"/>
        <v>0</v>
      </c>
      <c r="AG480" s="41">
        <f>STOCK!A481</f>
        <v>0</v>
      </c>
      <c r="AI480" s="41">
        <v>114</v>
      </c>
    </row>
    <row r="481" spans="1:35" x14ac:dyDescent="0.15">
      <c r="A481" s="41">
        <f>STOCK!C482</f>
        <v>0</v>
      </c>
      <c r="B481" s="41">
        <f>STOCK!D482</f>
        <v>0</v>
      </c>
      <c r="C481" s="41">
        <f>STOCK!E482</f>
        <v>0</v>
      </c>
      <c r="D481" s="41">
        <f>STOCK!F482</f>
        <v>0</v>
      </c>
      <c r="E481" s="41">
        <f>STOCK!G482</f>
        <v>0</v>
      </c>
      <c r="F481" s="41">
        <f>STOCK!H482</f>
        <v>0</v>
      </c>
      <c r="G481" s="41">
        <f>STOCK!I482</f>
        <v>0</v>
      </c>
      <c r="H481" s="41">
        <f>STOCK!J482</f>
        <v>0</v>
      </c>
      <c r="I481" s="41">
        <f>STOCK!K482</f>
        <v>0</v>
      </c>
      <c r="J481" s="41">
        <f>STOCK!L482</f>
        <v>0</v>
      </c>
      <c r="K481" s="41">
        <f>STOCK!M482</f>
        <v>0</v>
      </c>
      <c r="L481" s="41">
        <f>STOCK!N482</f>
        <v>0</v>
      </c>
      <c r="U481" s="41">
        <v>116</v>
      </c>
      <c r="V481" s="41">
        <f>STOCK!Q482</f>
        <v>0</v>
      </c>
      <c r="X481" s="41">
        <v>115</v>
      </c>
      <c r="Y481" s="41">
        <f t="shared" si="8"/>
        <v>0</v>
      </c>
      <c r="AG481" s="41">
        <f>STOCK!A482</f>
        <v>0</v>
      </c>
      <c r="AI481" s="41">
        <v>115</v>
      </c>
    </row>
    <row r="482" spans="1:35" x14ac:dyDescent="0.15">
      <c r="A482" s="41">
        <f>STOCK!C483</f>
        <v>0</v>
      </c>
      <c r="B482" s="41">
        <f>STOCK!D483</f>
        <v>0</v>
      </c>
      <c r="C482" s="41">
        <f>STOCK!E483</f>
        <v>0</v>
      </c>
      <c r="D482" s="41">
        <f>STOCK!F483</f>
        <v>0</v>
      </c>
      <c r="E482" s="41">
        <f>STOCK!G483</f>
        <v>0</v>
      </c>
      <c r="F482" s="41">
        <f>STOCK!H483</f>
        <v>0</v>
      </c>
      <c r="G482" s="41">
        <f>STOCK!I483</f>
        <v>0</v>
      </c>
      <c r="H482" s="41">
        <f>STOCK!J483</f>
        <v>0</v>
      </c>
      <c r="I482" s="41">
        <f>STOCK!K483</f>
        <v>0</v>
      </c>
      <c r="J482" s="41">
        <f>STOCK!L483</f>
        <v>0</v>
      </c>
      <c r="K482" s="41">
        <f>STOCK!M483</f>
        <v>0</v>
      </c>
      <c r="L482" s="41">
        <f>STOCK!N483</f>
        <v>0</v>
      </c>
      <c r="U482" s="41">
        <v>117</v>
      </c>
      <c r="V482" s="41">
        <f>STOCK!Q483</f>
        <v>0</v>
      </c>
      <c r="X482" s="41">
        <v>116</v>
      </c>
      <c r="Y482" s="41">
        <f t="shared" si="8"/>
        <v>0</v>
      </c>
      <c r="AG482" s="41">
        <f>STOCK!A483</f>
        <v>0</v>
      </c>
      <c r="AI482" s="41">
        <v>116</v>
      </c>
    </row>
    <row r="483" spans="1:35" x14ac:dyDescent="0.15">
      <c r="A483" s="41">
        <f>STOCK!C484</f>
        <v>0</v>
      </c>
      <c r="B483" s="41">
        <f>STOCK!D484</f>
        <v>0</v>
      </c>
      <c r="C483" s="41">
        <f>STOCK!E484</f>
        <v>0</v>
      </c>
      <c r="D483" s="41">
        <f>STOCK!F484</f>
        <v>0</v>
      </c>
      <c r="E483" s="41">
        <f>STOCK!G484</f>
        <v>0</v>
      </c>
      <c r="F483" s="41">
        <f>STOCK!H484</f>
        <v>0</v>
      </c>
      <c r="G483" s="41">
        <f>STOCK!I484</f>
        <v>0</v>
      </c>
      <c r="H483" s="41">
        <f>STOCK!J484</f>
        <v>0</v>
      </c>
      <c r="I483" s="41">
        <f>STOCK!K484</f>
        <v>0</v>
      </c>
      <c r="J483" s="41">
        <f>STOCK!L484</f>
        <v>0</v>
      </c>
      <c r="K483" s="41">
        <f>STOCK!M484</f>
        <v>0</v>
      </c>
      <c r="L483" s="41">
        <f>STOCK!N484</f>
        <v>0</v>
      </c>
      <c r="U483" s="41">
        <v>118</v>
      </c>
      <c r="V483" s="41">
        <f>STOCK!Q484</f>
        <v>0</v>
      </c>
      <c r="X483" s="41">
        <v>117</v>
      </c>
      <c r="Y483" s="41">
        <f t="shared" si="8"/>
        <v>0</v>
      </c>
      <c r="AG483" s="41">
        <f>STOCK!A484</f>
        <v>0</v>
      </c>
      <c r="AI483" s="41">
        <v>117</v>
      </c>
    </row>
    <row r="484" spans="1:35" x14ac:dyDescent="0.15">
      <c r="A484" s="41">
        <f>STOCK!C485</f>
        <v>0</v>
      </c>
      <c r="B484" s="41">
        <f>STOCK!D485</f>
        <v>0</v>
      </c>
      <c r="C484" s="41">
        <f>STOCK!E485</f>
        <v>0</v>
      </c>
      <c r="D484" s="41">
        <f>STOCK!F485</f>
        <v>0</v>
      </c>
      <c r="E484" s="41">
        <f>STOCK!G485</f>
        <v>0</v>
      </c>
      <c r="F484" s="41">
        <f>STOCK!H485</f>
        <v>0</v>
      </c>
      <c r="G484" s="41">
        <f>STOCK!I485</f>
        <v>0</v>
      </c>
      <c r="H484" s="41">
        <f>STOCK!J485</f>
        <v>0</v>
      </c>
      <c r="I484" s="41">
        <f>STOCK!K485</f>
        <v>0</v>
      </c>
      <c r="J484" s="41">
        <f>STOCK!L485</f>
        <v>0</v>
      </c>
      <c r="K484" s="41">
        <f>STOCK!M485</f>
        <v>0</v>
      </c>
      <c r="L484" s="41">
        <f>STOCK!N485</f>
        <v>0</v>
      </c>
      <c r="U484" s="41">
        <v>119</v>
      </c>
      <c r="V484" s="41">
        <f>STOCK!Q485</f>
        <v>0</v>
      </c>
      <c r="X484" s="41">
        <v>118</v>
      </c>
      <c r="Y484" s="41">
        <f t="shared" si="8"/>
        <v>0</v>
      </c>
      <c r="AG484" s="41">
        <f>STOCK!A485</f>
        <v>0</v>
      </c>
      <c r="AI484" s="41">
        <v>118</v>
      </c>
    </row>
    <row r="485" spans="1:35" x14ac:dyDescent="0.15">
      <c r="A485" s="41">
        <f>STOCK!C486</f>
        <v>0</v>
      </c>
      <c r="B485" s="41">
        <f>STOCK!D486</f>
        <v>0</v>
      </c>
      <c r="C485" s="41">
        <f>STOCK!E486</f>
        <v>0</v>
      </c>
      <c r="D485" s="41">
        <f>STOCK!F486</f>
        <v>0</v>
      </c>
      <c r="E485" s="41">
        <f>STOCK!G486</f>
        <v>0</v>
      </c>
      <c r="F485" s="41">
        <f>STOCK!H486</f>
        <v>0</v>
      </c>
      <c r="G485" s="41">
        <f>STOCK!I486</f>
        <v>0</v>
      </c>
      <c r="H485" s="41">
        <f>STOCK!J486</f>
        <v>0</v>
      </c>
      <c r="I485" s="41">
        <f>STOCK!K486</f>
        <v>0</v>
      </c>
      <c r="J485" s="41">
        <f>STOCK!L486</f>
        <v>0</v>
      </c>
      <c r="K485" s="41">
        <f>STOCK!M486</f>
        <v>0</v>
      </c>
      <c r="L485" s="41">
        <f>STOCK!N486</f>
        <v>0</v>
      </c>
      <c r="U485" s="41">
        <v>120</v>
      </c>
      <c r="V485" s="41">
        <f>STOCK!Q486</f>
        <v>0</v>
      </c>
      <c r="X485" s="41">
        <v>119</v>
      </c>
      <c r="Y485" s="41">
        <f t="shared" si="8"/>
        <v>0</v>
      </c>
      <c r="AG485" s="41">
        <f>STOCK!A486</f>
        <v>0</v>
      </c>
      <c r="AI485" s="41">
        <v>119</v>
      </c>
    </row>
    <row r="486" spans="1:35" x14ac:dyDescent="0.15">
      <c r="A486" s="41">
        <f>STOCK!C487</f>
        <v>0</v>
      </c>
      <c r="B486" s="41">
        <f>STOCK!D487</f>
        <v>0</v>
      </c>
      <c r="C486" s="41">
        <f>STOCK!E487</f>
        <v>0</v>
      </c>
      <c r="D486" s="41">
        <f>STOCK!F487</f>
        <v>0</v>
      </c>
      <c r="E486" s="41">
        <f>STOCK!G487</f>
        <v>0</v>
      </c>
      <c r="F486" s="41">
        <f>STOCK!H487</f>
        <v>0</v>
      </c>
      <c r="G486" s="41">
        <f>STOCK!I487</f>
        <v>0</v>
      </c>
      <c r="H486" s="41">
        <f>STOCK!J487</f>
        <v>0</v>
      </c>
      <c r="I486" s="41">
        <f>STOCK!K487</f>
        <v>0</v>
      </c>
      <c r="J486" s="41">
        <f>STOCK!L487</f>
        <v>0</v>
      </c>
      <c r="K486" s="41">
        <f>STOCK!M487</f>
        <v>0</v>
      </c>
      <c r="L486" s="41">
        <f>STOCK!N487</f>
        <v>0</v>
      </c>
      <c r="U486" s="41">
        <v>121</v>
      </c>
      <c r="V486" s="41">
        <f>STOCK!Q487</f>
        <v>0</v>
      </c>
      <c r="X486" s="41">
        <v>120</v>
      </c>
      <c r="Y486" s="41">
        <f t="shared" si="8"/>
        <v>0</v>
      </c>
      <c r="AG486" s="41">
        <f>STOCK!A487</f>
        <v>0</v>
      </c>
      <c r="AI486" s="41">
        <v>120</v>
      </c>
    </row>
    <row r="487" spans="1:35" x14ac:dyDescent="0.15">
      <c r="A487" s="41">
        <f>STOCK!C488</f>
        <v>0</v>
      </c>
      <c r="B487" s="41">
        <f>STOCK!D488</f>
        <v>0</v>
      </c>
      <c r="C487" s="41">
        <f>STOCK!E488</f>
        <v>0</v>
      </c>
      <c r="D487" s="41">
        <f>STOCK!F488</f>
        <v>0</v>
      </c>
      <c r="E487" s="41">
        <f>STOCK!G488</f>
        <v>0</v>
      </c>
      <c r="F487" s="41">
        <f>STOCK!H488</f>
        <v>0</v>
      </c>
      <c r="G487" s="41">
        <f>STOCK!I488</f>
        <v>0</v>
      </c>
      <c r="H487" s="41">
        <f>STOCK!J488</f>
        <v>0</v>
      </c>
      <c r="I487" s="41">
        <f>STOCK!K488</f>
        <v>0</v>
      </c>
      <c r="J487" s="41">
        <f>STOCK!L488</f>
        <v>0</v>
      </c>
      <c r="K487" s="41">
        <f>STOCK!M488</f>
        <v>0</v>
      </c>
      <c r="L487" s="41">
        <f>STOCK!N488</f>
        <v>0</v>
      </c>
      <c r="U487" s="41">
        <v>122</v>
      </c>
      <c r="V487" s="41">
        <f>STOCK!Q488</f>
        <v>0</v>
      </c>
      <c r="X487" s="41">
        <v>121</v>
      </c>
      <c r="Y487" s="41">
        <f t="shared" si="8"/>
        <v>0</v>
      </c>
      <c r="AG487" s="41">
        <f>STOCK!A488</f>
        <v>0</v>
      </c>
      <c r="AI487" s="41">
        <v>121</v>
      </c>
    </row>
    <row r="488" spans="1:35" x14ac:dyDescent="0.15">
      <c r="A488" s="41">
        <f>STOCK!C489</f>
        <v>0</v>
      </c>
      <c r="B488" s="41">
        <f>STOCK!D489</f>
        <v>0</v>
      </c>
      <c r="C488" s="41">
        <f>STOCK!E489</f>
        <v>0</v>
      </c>
      <c r="D488" s="41">
        <f>STOCK!F489</f>
        <v>0</v>
      </c>
      <c r="E488" s="41">
        <f>STOCK!G489</f>
        <v>0</v>
      </c>
      <c r="F488" s="41">
        <f>STOCK!H489</f>
        <v>0</v>
      </c>
      <c r="G488" s="41">
        <f>STOCK!I489</f>
        <v>0</v>
      </c>
      <c r="H488" s="41">
        <f>STOCK!J489</f>
        <v>0</v>
      </c>
      <c r="I488" s="41">
        <f>STOCK!K489</f>
        <v>0</v>
      </c>
      <c r="J488" s="41">
        <f>STOCK!L489</f>
        <v>0</v>
      </c>
      <c r="K488" s="41">
        <f>STOCK!M489</f>
        <v>0</v>
      </c>
      <c r="L488" s="41">
        <f>STOCK!N489</f>
        <v>0</v>
      </c>
      <c r="U488" s="41">
        <v>123</v>
      </c>
      <c r="V488" s="41">
        <f>STOCK!Q489</f>
        <v>0</v>
      </c>
      <c r="X488" s="41">
        <v>122</v>
      </c>
      <c r="Y488" s="41">
        <f t="shared" si="8"/>
        <v>0</v>
      </c>
      <c r="AG488" s="41">
        <f>STOCK!A489</f>
        <v>0</v>
      </c>
      <c r="AI488" s="41">
        <v>122</v>
      </c>
    </row>
    <row r="489" spans="1:35" x14ac:dyDescent="0.15">
      <c r="A489" s="41">
        <f>STOCK!C490</f>
        <v>0</v>
      </c>
      <c r="B489" s="41">
        <f>STOCK!D490</f>
        <v>0</v>
      </c>
      <c r="C489" s="41">
        <f>STOCK!E490</f>
        <v>0</v>
      </c>
      <c r="D489" s="41">
        <f>STOCK!F490</f>
        <v>0</v>
      </c>
      <c r="E489" s="41">
        <f>STOCK!G490</f>
        <v>0</v>
      </c>
      <c r="F489" s="41">
        <f>STOCK!H490</f>
        <v>0</v>
      </c>
      <c r="G489" s="41">
        <f>STOCK!I490</f>
        <v>0</v>
      </c>
      <c r="H489" s="41">
        <f>STOCK!J490</f>
        <v>0</v>
      </c>
      <c r="I489" s="41">
        <f>STOCK!K490</f>
        <v>0</v>
      </c>
      <c r="J489" s="41">
        <f>STOCK!L490</f>
        <v>0</v>
      </c>
      <c r="K489" s="41">
        <f>STOCK!M490</f>
        <v>0</v>
      </c>
      <c r="L489" s="41">
        <f>STOCK!N490</f>
        <v>0</v>
      </c>
      <c r="U489" s="41">
        <v>124</v>
      </c>
      <c r="V489" s="41">
        <f>STOCK!Q490</f>
        <v>0</v>
      </c>
      <c r="X489" s="41">
        <v>123</v>
      </c>
      <c r="Y489" s="41">
        <f t="shared" si="8"/>
        <v>0</v>
      </c>
      <c r="AG489" s="41">
        <f>STOCK!A490</f>
        <v>0</v>
      </c>
      <c r="AI489" s="41">
        <v>123</v>
      </c>
    </row>
    <row r="490" spans="1:35" x14ac:dyDescent="0.15">
      <c r="A490" s="41">
        <f>STOCK!C491</f>
        <v>0</v>
      </c>
      <c r="B490" s="41">
        <f>STOCK!D491</f>
        <v>0</v>
      </c>
      <c r="C490" s="41">
        <f>STOCK!E491</f>
        <v>0</v>
      </c>
      <c r="D490" s="41">
        <f>STOCK!F491</f>
        <v>0</v>
      </c>
      <c r="E490" s="41">
        <f>STOCK!G491</f>
        <v>0</v>
      </c>
      <c r="F490" s="41">
        <f>STOCK!H491</f>
        <v>0</v>
      </c>
      <c r="G490" s="41">
        <f>STOCK!I491</f>
        <v>0</v>
      </c>
      <c r="H490" s="41">
        <f>STOCK!J491</f>
        <v>0</v>
      </c>
      <c r="I490" s="41">
        <f>STOCK!K491</f>
        <v>0</v>
      </c>
      <c r="J490" s="41">
        <f>STOCK!L491</f>
        <v>0</v>
      </c>
      <c r="K490" s="41">
        <f>STOCK!M491</f>
        <v>0</v>
      </c>
      <c r="L490" s="41">
        <f>STOCK!N491</f>
        <v>0</v>
      </c>
      <c r="U490" s="41">
        <v>125</v>
      </c>
      <c r="V490" s="41">
        <f>STOCK!Q491</f>
        <v>0</v>
      </c>
      <c r="X490" s="41">
        <v>124</v>
      </c>
      <c r="Y490" s="41">
        <f t="shared" si="8"/>
        <v>0</v>
      </c>
      <c r="AG490" s="41">
        <f>STOCK!A491</f>
        <v>0</v>
      </c>
      <c r="AI490" s="41">
        <v>124</v>
      </c>
    </row>
    <row r="491" spans="1:35" x14ac:dyDescent="0.15">
      <c r="A491" s="41">
        <f>STOCK!C492</f>
        <v>0</v>
      </c>
      <c r="B491" s="41">
        <f>STOCK!D492</f>
        <v>0</v>
      </c>
      <c r="C491" s="41">
        <f>STOCK!E492</f>
        <v>0</v>
      </c>
      <c r="D491" s="41">
        <f>STOCK!F492</f>
        <v>0</v>
      </c>
      <c r="E491" s="41">
        <f>STOCK!G492</f>
        <v>0</v>
      </c>
      <c r="F491" s="41">
        <f>STOCK!H492</f>
        <v>0</v>
      </c>
      <c r="G491" s="41">
        <f>STOCK!I492</f>
        <v>0</v>
      </c>
      <c r="H491" s="41">
        <f>STOCK!J492</f>
        <v>0</v>
      </c>
      <c r="I491" s="41">
        <f>STOCK!K492</f>
        <v>0</v>
      </c>
      <c r="J491" s="41">
        <f>STOCK!L492</f>
        <v>0</v>
      </c>
      <c r="K491" s="41">
        <f>STOCK!M492</f>
        <v>0</v>
      </c>
      <c r="L491" s="41">
        <f>STOCK!N492</f>
        <v>0</v>
      </c>
      <c r="U491" s="41">
        <v>126</v>
      </c>
      <c r="V491" s="41">
        <f>STOCK!Q492</f>
        <v>0</v>
      </c>
      <c r="X491" s="41">
        <v>125</v>
      </c>
      <c r="Y491" s="41">
        <f t="shared" si="8"/>
        <v>0</v>
      </c>
      <c r="AG491" s="41">
        <f>STOCK!A492</f>
        <v>0</v>
      </c>
      <c r="AI491" s="41">
        <v>125</v>
      </c>
    </row>
    <row r="492" spans="1:35" x14ac:dyDescent="0.15">
      <c r="A492" s="41">
        <f>STOCK!C493</f>
        <v>0</v>
      </c>
      <c r="B492" s="41">
        <f>STOCK!D493</f>
        <v>0</v>
      </c>
      <c r="C492" s="41">
        <f>STOCK!E493</f>
        <v>0</v>
      </c>
      <c r="D492" s="41">
        <f>STOCK!F493</f>
        <v>0</v>
      </c>
      <c r="E492" s="41">
        <f>STOCK!G493</f>
        <v>0</v>
      </c>
      <c r="F492" s="41">
        <f>STOCK!H493</f>
        <v>0</v>
      </c>
      <c r="G492" s="41">
        <f>STOCK!I493</f>
        <v>0</v>
      </c>
      <c r="H492" s="41">
        <f>STOCK!J493</f>
        <v>0</v>
      </c>
      <c r="I492" s="41">
        <f>STOCK!K493</f>
        <v>0</v>
      </c>
      <c r="J492" s="41">
        <f>STOCK!L493</f>
        <v>0</v>
      </c>
      <c r="K492" s="41">
        <f>STOCK!M493</f>
        <v>0</v>
      </c>
      <c r="L492" s="41">
        <f>STOCK!N493</f>
        <v>0</v>
      </c>
      <c r="U492" s="41">
        <v>127</v>
      </c>
      <c r="V492" s="41">
        <f>STOCK!Q493</f>
        <v>0</v>
      </c>
      <c r="X492" s="41">
        <v>126</v>
      </c>
      <c r="Y492" s="41">
        <f t="shared" si="8"/>
        <v>0</v>
      </c>
      <c r="AG492" s="41">
        <f>STOCK!A493</f>
        <v>0</v>
      </c>
      <c r="AI492" s="41">
        <v>126</v>
      </c>
    </row>
    <row r="493" spans="1:35" x14ac:dyDescent="0.15">
      <c r="A493" s="41">
        <f>STOCK!C494</f>
        <v>0</v>
      </c>
      <c r="B493" s="41">
        <f>STOCK!D494</f>
        <v>0</v>
      </c>
      <c r="C493" s="41">
        <f>STOCK!E494</f>
        <v>0</v>
      </c>
      <c r="D493" s="41">
        <f>STOCK!F494</f>
        <v>0</v>
      </c>
      <c r="E493" s="41">
        <f>STOCK!G494</f>
        <v>0</v>
      </c>
      <c r="F493" s="41">
        <f>STOCK!H494</f>
        <v>0</v>
      </c>
      <c r="G493" s="41">
        <f>STOCK!I494</f>
        <v>0</v>
      </c>
      <c r="H493" s="41">
        <f>STOCK!J494</f>
        <v>0</v>
      </c>
      <c r="I493" s="41">
        <f>STOCK!K494</f>
        <v>0</v>
      </c>
      <c r="J493" s="41">
        <f>STOCK!L494</f>
        <v>0</v>
      </c>
      <c r="K493" s="41">
        <f>STOCK!M494</f>
        <v>0</v>
      </c>
      <c r="L493" s="41">
        <f>STOCK!N494</f>
        <v>0</v>
      </c>
      <c r="U493" s="41">
        <v>128</v>
      </c>
      <c r="V493" s="41">
        <f>STOCK!Q494</f>
        <v>0</v>
      </c>
      <c r="X493" s="41">
        <v>127</v>
      </c>
      <c r="Y493" s="41">
        <f t="shared" si="8"/>
        <v>0</v>
      </c>
      <c r="AG493" s="41">
        <f>STOCK!A494</f>
        <v>0</v>
      </c>
      <c r="AI493" s="41">
        <v>127</v>
      </c>
    </row>
    <row r="494" spans="1:35" x14ac:dyDescent="0.15">
      <c r="A494" s="41">
        <f>STOCK!C495</f>
        <v>0</v>
      </c>
      <c r="B494" s="41">
        <f>STOCK!D495</f>
        <v>0</v>
      </c>
      <c r="C494" s="41">
        <f>STOCK!E495</f>
        <v>0</v>
      </c>
      <c r="D494" s="41">
        <f>STOCK!F495</f>
        <v>0</v>
      </c>
      <c r="E494" s="41">
        <f>STOCK!G495</f>
        <v>0</v>
      </c>
      <c r="F494" s="41">
        <f>STOCK!H495</f>
        <v>0</v>
      </c>
      <c r="G494" s="41">
        <f>STOCK!I495</f>
        <v>0</v>
      </c>
      <c r="H494" s="41">
        <f>STOCK!J495</f>
        <v>0</v>
      </c>
      <c r="I494" s="41">
        <f>STOCK!K495</f>
        <v>0</v>
      </c>
      <c r="J494" s="41">
        <f>STOCK!L495</f>
        <v>0</v>
      </c>
      <c r="K494" s="41">
        <f>STOCK!M495</f>
        <v>0</v>
      </c>
      <c r="L494" s="41">
        <f>STOCK!N495</f>
        <v>0</v>
      </c>
      <c r="U494" s="41">
        <v>129</v>
      </c>
      <c r="V494" s="41">
        <f>STOCK!Q495</f>
        <v>0</v>
      </c>
      <c r="X494" s="41">
        <v>128</v>
      </c>
      <c r="Y494" s="41">
        <f t="shared" si="8"/>
        <v>0</v>
      </c>
      <c r="AG494" s="41">
        <f>STOCK!A495</f>
        <v>0</v>
      </c>
      <c r="AI494" s="41">
        <v>128</v>
      </c>
    </row>
    <row r="495" spans="1:35" x14ac:dyDescent="0.15">
      <c r="A495" s="41">
        <f>STOCK!C496</f>
        <v>0</v>
      </c>
      <c r="B495" s="41">
        <f>STOCK!D496</f>
        <v>0</v>
      </c>
      <c r="C495" s="41">
        <f>STOCK!E496</f>
        <v>0</v>
      </c>
      <c r="D495" s="41">
        <f>STOCK!F496</f>
        <v>0</v>
      </c>
      <c r="E495" s="41">
        <f>STOCK!G496</f>
        <v>0</v>
      </c>
      <c r="F495" s="41">
        <f>STOCK!H496</f>
        <v>0</v>
      </c>
      <c r="G495" s="41">
        <f>STOCK!I496</f>
        <v>0</v>
      </c>
      <c r="H495" s="41">
        <f>STOCK!J496</f>
        <v>0</v>
      </c>
      <c r="I495" s="41">
        <f>STOCK!K496</f>
        <v>0</v>
      </c>
      <c r="J495" s="41">
        <f>STOCK!L496</f>
        <v>0</v>
      </c>
      <c r="K495" s="41">
        <f>STOCK!M496</f>
        <v>0</v>
      </c>
      <c r="L495" s="41">
        <f>STOCK!N496</f>
        <v>0</v>
      </c>
      <c r="U495" s="41">
        <v>130</v>
      </c>
      <c r="V495" s="41">
        <f>STOCK!Q496</f>
        <v>0</v>
      </c>
      <c r="X495" s="41">
        <v>129</v>
      </c>
      <c r="Y495" s="41">
        <f t="shared" si="8"/>
        <v>0</v>
      </c>
      <c r="AG495" s="41">
        <f>STOCK!A496</f>
        <v>0</v>
      </c>
      <c r="AI495" s="41">
        <v>129</v>
      </c>
    </row>
    <row r="496" spans="1:35" x14ac:dyDescent="0.15">
      <c r="A496" s="41">
        <f>STOCK!C497</f>
        <v>0</v>
      </c>
      <c r="B496" s="41">
        <f>STOCK!D497</f>
        <v>0</v>
      </c>
      <c r="C496" s="41">
        <f>STOCK!E497</f>
        <v>0</v>
      </c>
      <c r="D496" s="41">
        <f>STOCK!F497</f>
        <v>0</v>
      </c>
      <c r="E496" s="41">
        <f>STOCK!G497</f>
        <v>0</v>
      </c>
      <c r="F496" s="41">
        <f>STOCK!H497</f>
        <v>0</v>
      </c>
      <c r="G496" s="41">
        <f>STOCK!I497</f>
        <v>0</v>
      </c>
      <c r="H496" s="41">
        <f>STOCK!J497</f>
        <v>0</v>
      </c>
      <c r="I496" s="41">
        <f>STOCK!K497</f>
        <v>0</v>
      </c>
      <c r="J496" s="41">
        <f>STOCK!L497</f>
        <v>0</v>
      </c>
      <c r="K496" s="41">
        <f>STOCK!M497</f>
        <v>0</v>
      </c>
      <c r="L496" s="41">
        <f>STOCK!N497</f>
        <v>0</v>
      </c>
      <c r="U496" s="41">
        <v>131</v>
      </c>
      <c r="V496" s="41">
        <f>STOCK!Q497</f>
        <v>0</v>
      </c>
      <c r="X496" s="41">
        <v>130</v>
      </c>
      <c r="Y496" s="41">
        <f t="shared" si="8"/>
        <v>0</v>
      </c>
      <c r="AG496" s="41">
        <f>STOCK!A497</f>
        <v>0</v>
      </c>
      <c r="AI496" s="41">
        <v>130</v>
      </c>
    </row>
    <row r="497" spans="1:35" x14ac:dyDescent="0.15">
      <c r="A497" s="41">
        <f>STOCK!C498</f>
        <v>0</v>
      </c>
      <c r="B497" s="41">
        <f>STOCK!D498</f>
        <v>0</v>
      </c>
      <c r="C497" s="41">
        <f>STOCK!E498</f>
        <v>0</v>
      </c>
      <c r="D497" s="41">
        <f>STOCK!F498</f>
        <v>0</v>
      </c>
      <c r="E497" s="41">
        <f>STOCK!G498</f>
        <v>0</v>
      </c>
      <c r="F497" s="41">
        <f>STOCK!H498</f>
        <v>0</v>
      </c>
      <c r="G497" s="41">
        <f>STOCK!I498</f>
        <v>0</v>
      </c>
      <c r="H497" s="41">
        <f>STOCK!J498</f>
        <v>0</v>
      </c>
      <c r="I497" s="41">
        <f>STOCK!K498</f>
        <v>0</v>
      </c>
      <c r="J497" s="41">
        <f>STOCK!L498</f>
        <v>0</v>
      </c>
      <c r="K497" s="41">
        <f>STOCK!M498</f>
        <v>0</v>
      </c>
      <c r="L497" s="41">
        <f>STOCK!N498</f>
        <v>0</v>
      </c>
      <c r="U497" s="41">
        <v>132</v>
      </c>
      <c r="V497" s="41">
        <f>STOCK!Q498</f>
        <v>0</v>
      </c>
      <c r="X497" s="41">
        <v>131</v>
      </c>
      <c r="Y497" s="41">
        <f t="shared" si="8"/>
        <v>0</v>
      </c>
      <c r="AG497" s="41">
        <f>STOCK!A498</f>
        <v>0</v>
      </c>
      <c r="AI497" s="41">
        <v>131</v>
      </c>
    </row>
    <row r="498" spans="1:35" x14ac:dyDescent="0.15">
      <c r="A498" s="41">
        <f>STOCK!C499</f>
        <v>0</v>
      </c>
      <c r="B498" s="41">
        <f>STOCK!D499</f>
        <v>0</v>
      </c>
      <c r="C498" s="41">
        <f>STOCK!E499</f>
        <v>0</v>
      </c>
      <c r="D498" s="41">
        <f>STOCK!F499</f>
        <v>0</v>
      </c>
      <c r="E498" s="41">
        <f>STOCK!G499</f>
        <v>0</v>
      </c>
      <c r="F498" s="41">
        <f>STOCK!H499</f>
        <v>0</v>
      </c>
      <c r="G498" s="41">
        <f>STOCK!I499</f>
        <v>0</v>
      </c>
      <c r="H498" s="41">
        <f>STOCK!J499</f>
        <v>0</v>
      </c>
      <c r="I498" s="41">
        <f>STOCK!K499</f>
        <v>0</v>
      </c>
      <c r="J498" s="41">
        <f>STOCK!L499</f>
        <v>0</v>
      </c>
      <c r="K498" s="41">
        <f>STOCK!M499</f>
        <v>0</v>
      </c>
      <c r="L498" s="41">
        <f>STOCK!N499</f>
        <v>0</v>
      </c>
      <c r="U498" s="41">
        <v>133</v>
      </c>
      <c r="V498" s="41">
        <f>STOCK!Q499</f>
        <v>0</v>
      </c>
      <c r="X498" s="41">
        <v>132</v>
      </c>
      <c r="Y498" s="41">
        <f t="shared" si="8"/>
        <v>0</v>
      </c>
      <c r="AG498" s="41">
        <f>STOCK!A499</f>
        <v>0</v>
      </c>
      <c r="AI498" s="41">
        <v>132</v>
      </c>
    </row>
    <row r="499" spans="1:35" x14ac:dyDescent="0.15">
      <c r="A499" s="41">
        <f>STOCK!C500</f>
        <v>0</v>
      </c>
      <c r="B499" s="41">
        <f>STOCK!D500</f>
        <v>0</v>
      </c>
      <c r="C499" s="41">
        <f>STOCK!E500</f>
        <v>0</v>
      </c>
      <c r="D499" s="41">
        <f>STOCK!F500</f>
        <v>0</v>
      </c>
      <c r="E499" s="41">
        <f>STOCK!G500</f>
        <v>0</v>
      </c>
      <c r="F499" s="41">
        <f>STOCK!H500</f>
        <v>0</v>
      </c>
      <c r="G499" s="41">
        <f>STOCK!I500</f>
        <v>0</v>
      </c>
      <c r="H499" s="41">
        <f>STOCK!J500</f>
        <v>0</v>
      </c>
      <c r="I499" s="41">
        <f>STOCK!K500</f>
        <v>0</v>
      </c>
      <c r="J499" s="41">
        <f>STOCK!L500</f>
        <v>0</v>
      </c>
      <c r="K499" s="41">
        <f>STOCK!M500</f>
        <v>0</v>
      </c>
      <c r="L499" s="41">
        <f>STOCK!N500</f>
        <v>0</v>
      </c>
      <c r="U499" s="41">
        <v>134</v>
      </c>
      <c r="V499" s="41">
        <f>STOCK!Q500</f>
        <v>0</v>
      </c>
      <c r="X499" s="41">
        <v>133</v>
      </c>
      <c r="Y499" s="41">
        <f t="shared" si="8"/>
        <v>0</v>
      </c>
      <c r="AG499" s="41">
        <f>STOCK!A500</f>
        <v>0</v>
      </c>
      <c r="AI499" s="41">
        <v>133</v>
      </c>
    </row>
    <row r="500" spans="1:35" x14ac:dyDescent="0.15">
      <c r="A500" s="41">
        <f>STOCK!C501</f>
        <v>0</v>
      </c>
      <c r="B500" s="41">
        <f>STOCK!D501</f>
        <v>0</v>
      </c>
      <c r="C500" s="41">
        <f>STOCK!E501</f>
        <v>0</v>
      </c>
      <c r="D500" s="41">
        <f>STOCK!F501</f>
        <v>0</v>
      </c>
      <c r="E500" s="41">
        <f>STOCK!G501</f>
        <v>0</v>
      </c>
      <c r="F500" s="41">
        <f>STOCK!H501</f>
        <v>0</v>
      </c>
      <c r="G500" s="41">
        <f>STOCK!I501</f>
        <v>0</v>
      </c>
      <c r="H500" s="41">
        <f>STOCK!J501</f>
        <v>0</v>
      </c>
      <c r="I500" s="41">
        <f>STOCK!K501</f>
        <v>0</v>
      </c>
      <c r="J500" s="41">
        <f>STOCK!L501</f>
        <v>0</v>
      </c>
      <c r="K500" s="41">
        <f>STOCK!M501</f>
        <v>0</v>
      </c>
      <c r="L500" s="41">
        <f>STOCK!N501</f>
        <v>0</v>
      </c>
      <c r="U500" s="41">
        <v>135</v>
      </c>
      <c r="V500" s="41">
        <f>STOCK!Q501</f>
        <v>0</v>
      </c>
      <c r="X500" s="41">
        <v>134</v>
      </c>
      <c r="Y500" s="41">
        <f t="shared" si="8"/>
        <v>0</v>
      </c>
      <c r="AG500" s="41">
        <f>STOCK!A501</f>
        <v>0</v>
      </c>
      <c r="AI500" s="41">
        <v>134</v>
      </c>
    </row>
    <row r="501" spans="1:35" x14ac:dyDescent="0.15">
      <c r="A501" s="41">
        <f>STOCK!C502</f>
        <v>0</v>
      </c>
      <c r="B501" s="41">
        <f>STOCK!D502</f>
        <v>0</v>
      </c>
      <c r="C501" s="41">
        <f>STOCK!E502</f>
        <v>0</v>
      </c>
      <c r="D501" s="41">
        <f>STOCK!F502</f>
        <v>0</v>
      </c>
      <c r="E501" s="41">
        <f>STOCK!G502</f>
        <v>0</v>
      </c>
      <c r="F501" s="41">
        <f>STOCK!H502</f>
        <v>0</v>
      </c>
      <c r="G501" s="41">
        <f>STOCK!I502</f>
        <v>0</v>
      </c>
      <c r="H501" s="41">
        <f>STOCK!J502</f>
        <v>0</v>
      </c>
      <c r="I501" s="41">
        <f>STOCK!K502</f>
        <v>0</v>
      </c>
      <c r="J501" s="41">
        <f>STOCK!L502</f>
        <v>0</v>
      </c>
      <c r="K501" s="41">
        <f>STOCK!M502</f>
        <v>0</v>
      </c>
      <c r="L501" s="41">
        <f>STOCK!N502</f>
        <v>0</v>
      </c>
      <c r="U501" s="41">
        <v>136</v>
      </c>
      <c r="V501" s="41">
        <f>STOCK!Q502</f>
        <v>0</v>
      </c>
      <c r="X501" s="41">
        <v>135</v>
      </c>
      <c r="Y501" s="41">
        <f t="shared" si="8"/>
        <v>0</v>
      </c>
      <c r="AG501" s="41">
        <f>STOCK!A502</f>
        <v>0</v>
      </c>
      <c r="AI501" s="41">
        <v>135</v>
      </c>
    </row>
    <row r="502" spans="1:35" x14ac:dyDescent="0.15">
      <c r="A502" s="41">
        <f>STOCK!C503</f>
        <v>0</v>
      </c>
      <c r="B502" s="41">
        <f>STOCK!D503</f>
        <v>0</v>
      </c>
      <c r="C502" s="41">
        <f>STOCK!E503</f>
        <v>0</v>
      </c>
      <c r="D502" s="41">
        <f>STOCK!F503</f>
        <v>0</v>
      </c>
      <c r="E502" s="41">
        <f>STOCK!G503</f>
        <v>0</v>
      </c>
      <c r="F502" s="41">
        <f>STOCK!H503</f>
        <v>0</v>
      </c>
      <c r="G502" s="41">
        <f>STOCK!I503</f>
        <v>0</v>
      </c>
      <c r="H502" s="41">
        <f>STOCK!J503</f>
        <v>0</v>
      </c>
      <c r="I502" s="41">
        <f>STOCK!K503</f>
        <v>0</v>
      </c>
      <c r="J502" s="41">
        <f>STOCK!L503</f>
        <v>0</v>
      </c>
      <c r="K502" s="41">
        <f>STOCK!M503</f>
        <v>0</v>
      </c>
      <c r="L502" s="41">
        <f>STOCK!N503</f>
        <v>0</v>
      </c>
      <c r="U502" s="41">
        <v>137</v>
      </c>
      <c r="V502" s="41">
        <f>STOCK!Q503</f>
        <v>0</v>
      </c>
      <c r="X502" s="41">
        <v>136</v>
      </c>
      <c r="Y502" s="41">
        <f t="shared" si="8"/>
        <v>0</v>
      </c>
      <c r="AG502" s="41">
        <f>STOCK!A503</f>
        <v>0</v>
      </c>
      <c r="AI502" s="41">
        <v>136</v>
      </c>
    </row>
    <row r="503" spans="1:35" x14ac:dyDescent="0.15">
      <c r="A503" s="41">
        <f>STOCK!C504</f>
        <v>0</v>
      </c>
      <c r="B503" s="41">
        <f>STOCK!D504</f>
        <v>0</v>
      </c>
      <c r="C503" s="41">
        <f>STOCK!E504</f>
        <v>0</v>
      </c>
      <c r="D503" s="41">
        <f>STOCK!F504</f>
        <v>0</v>
      </c>
      <c r="E503" s="41">
        <f>STOCK!G504</f>
        <v>0</v>
      </c>
      <c r="F503" s="41">
        <f>STOCK!H504</f>
        <v>0</v>
      </c>
      <c r="G503" s="41">
        <f>STOCK!I504</f>
        <v>0</v>
      </c>
      <c r="H503" s="41">
        <f>STOCK!J504</f>
        <v>0</v>
      </c>
      <c r="I503" s="41">
        <f>STOCK!K504</f>
        <v>0</v>
      </c>
      <c r="J503" s="41">
        <f>STOCK!L504</f>
        <v>0</v>
      </c>
      <c r="K503" s="41">
        <f>STOCK!M504</f>
        <v>0</v>
      </c>
      <c r="L503" s="41">
        <f>STOCK!N504</f>
        <v>0</v>
      </c>
      <c r="U503" s="41">
        <v>138</v>
      </c>
      <c r="V503" s="41">
        <f>STOCK!Q504</f>
        <v>0</v>
      </c>
      <c r="X503" s="41">
        <v>137</v>
      </c>
      <c r="Y503" s="41">
        <f t="shared" si="8"/>
        <v>0</v>
      </c>
      <c r="AG503" s="41">
        <f>STOCK!A504</f>
        <v>0</v>
      </c>
      <c r="AI503" s="41">
        <v>137</v>
      </c>
    </row>
    <row r="504" spans="1:35" x14ac:dyDescent="0.15">
      <c r="A504" s="41">
        <f>STOCK!C505</f>
        <v>0</v>
      </c>
      <c r="B504" s="41">
        <f>STOCK!D505</f>
        <v>0</v>
      </c>
      <c r="C504" s="41">
        <f>STOCK!E505</f>
        <v>0</v>
      </c>
      <c r="D504" s="41">
        <f>STOCK!F505</f>
        <v>0</v>
      </c>
      <c r="E504" s="41">
        <f>STOCK!G505</f>
        <v>0</v>
      </c>
      <c r="F504" s="41">
        <f>STOCK!H505</f>
        <v>0</v>
      </c>
      <c r="G504" s="41">
        <f>STOCK!I505</f>
        <v>0</v>
      </c>
      <c r="H504" s="41">
        <f>STOCK!J505</f>
        <v>0</v>
      </c>
      <c r="I504" s="41">
        <f>STOCK!K505</f>
        <v>0</v>
      </c>
      <c r="J504" s="41">
        <f>STOCK!L505</f>
        <v>0</v>
      </c>
      <c r="K504" s="41">
        <f>STOCK!M505</f>
        <v>0</v>
      </c>
      <c r="L504" s="41">
        <f>STOCK!N505</f>
        <v>0</v>
      </c>
      <c r="U504" s="41">
        <v>139</v>
      </c>
      <c r="V504" s="41">
        <f>STOCK!Q505</f>
        <v>0</v>
      </c>
      <c r="X504" s="41">
        <v>138</v>
      </c>
      <c r="Y504" s="41">
        <f t="shared" si="8"/>
        <v>0</v>
      </c>
      <c r="AG504" s="41">
        <f>STOCK!A505</f>
        <v>0</v>
      </c>
      <c r="AI504" s="41">
        <v>138</v>
      </c>
    </row>
    <row r="505" spans="1:35" x14ac:dyDescent="0.15">
      <c r="A505" s="41">
        <f>STOCK!C506</f>
        <v>0</v>
      </c>
      <c r="B505" s="41">
        <f>STOCK!D506</f>
        <v>0</v>
      </c>
      <c r="C505" s="41">
        <f>STOCK!E506</f>
        <v>0</v>
      </c>
      <c r="D505" s="41">
        <f>STOCK!F506</f>
        <v>0</v>
      </c>
      <c r="E505" s="41">
        <f>STOCK!G506</f>
        <v>0</v>
      </c>
      <c r="F505" s="41">
        <f>STOCK!H506</f>
        <v>0</v>
      </c>
      <c r="G505" s="41">
        <f>STOCK!I506</f>
        <v>0</v>
      </c>
      <c r="H505" s="41">
        <f>STOCK!J506</f>
        <v>0</v>
      </c>
      <c r="I505" s="41">
        <f>STOCK!K506</f>
        <v>0</v>
      </c>
      <c r="J505" s="41">
        <f>STOCK!L506</f>
        <v>0</v>
      </c>
      <c r="K505" s="41">
        <f>STOCK!M506</f>
        <v>0</v>
      </c>
      <c r="L505" s="41">
        <f>STOCK!N506</f>
        <v>0</v>
      </c>
      <c r="U505" s="41">
        <v>140</v>
      </c>
      <c r="V505" s="41">
        <f>STOCK!Q506</f>
        <v>0</v>
      </c>
      <c r="X505" s="41">
        <v>139</v>
      </c>
      <c r="Y505" s="41">
        <f t="shared" si="8"/>
        <v>0</v>
      </c>
      <c r="AG505" s="41">
        <f>STOCK!A506</f>
        <v>0</v>
      </c>
      <c r="AI505" s="41">
        <v>139</v>
      </c>
    </row>
    <row r="506" spans="1:35" x14ac:dyDescent="0.15">
      <c r="A506" s="41">
        <f>STOCK!C507</f>
        <v>0</v>
      </c>
      <c r="B506" s="41">
        <f>STOCK!D507</f>
        <v>0</v>
      </c>
      <c r="C506" s="41">
        <f>STOCK!E507</f>
        <v>0</v>
      </c>
      <c r="D506" s="41">
        <f>STOCK!F507</f>
        <v>0</v>
      </c>
      <c r="E506" s="41">
        <f>STOCK!G507</f>
        <v>0</v>
      </c>
      <c r="F506" s="41">
        <f>STOCK!H507</f>
        <v>0</v>
      </c>
      <c r="G506" s="41">
        <f>STOCK!I507</f>
        <v>0</v>
      </c>
      <c r="H506" s="41">
        <f>STOCK!J507</f>
        <v>0</v>
      </c>
      <c r="I506" s="41">
        <f>STOCK!K507</f>
        <v>0</v>
      </c>
      <c r="J506" s="41">
        <f>STOCK!L507</f>
        <v>0</v>
      </c>
      <c r="K506" s="41">
        <f>STOCK!M507</f>
        <v>0</v>
      </c>
      <c r="L506" s="41">
        <f>STOCK!N507</f>
        <v>0</v>
      </c>
      <c r="U506" s="41">
        <v>141</v>
      </c>
      <c r="V506" s="41">
        <f>STOCK!Q507</f>
        <v>0</v>
      </c>
      <c r="X506" s="41">
        <v>140</v>
      </c>
      <c r="Y506" s="41">
        <f t="shared" si="8"/>
        <v>0</v>
      </c>
      <c r="AG506" s="41">
        <f>STOCK!A507</f>
        <v>0</v>
      </c>
      <c r="AI506" s="41">
        <v>140</v>
      </c>
    </row>
    <row r="507" spans="1:35" x14ac:dyDescent="0.15">
      <c r="A507" s="41">
        <f>STOCK!C508</f>
        <v>0</v>
      </c>
      <c r="B507" s="41">
        <f>STOCK!D508</f>
        <v>0</v>
      </c>
      <c r="C507" s="41">
        <f>STOCK!E508</f>
        <v>0</v>
      </c>
      <c r="D507" s="41">
        <f>STOCK!F508</f>
        <v>0</v>
      </c>
      <c r="E507" s="41">
        <f>STOCK!G508</f>
        <v>0</v>
      </c>
      <c r="F507" s="41">
        <f>STOCK!H508</f>
        <v>0</v>
      </c>
      <c r="G507" s="41">
        <f>STOCK!I508</f>
        <v>0</v>
      </c>
      <c r="H507" s="41">
        <f>STOCK!J508</f>
        <v>0</v>
      </c>
      <c r="I507" s="41">
        <f>STOCK!K508</f>
        <v>0</v>
      </c>
      <c r="J507" s="41">
        <f>STOCK!L508</f>
        <v>0</v>
      </c>
      <c r="K507" s="41">
        <f>STOCK!M508</f>
        <v>0</v>
      </c>
      <c r="L507" s="41">
        <f>STOCK!N508</f>
        <v>0</v>
      </c>
      <c r="U507" s="41">
        <v>142</v>
      </c>
      <c r="V507" s="41">
        <f>STOCK!Q508</f>
        <v>0</v>
      </c>
      <c r="X507" s="41">
        <v>141</v>
      </c>
      <c r="Y507" s="41">
        <f t="shared" si="8"/>
        <v>0</v>
      </c>
      <c r="AG507" s="41">
        <f>STOCK!A508</f>
        <v>0</v>
      </c>
      <c r="AI507" s="41">
        <v>141</v>
      </c>
    </row>
    <row r="508" spans="1:35" x14ac:dyDescent="0.15">
      <c r="A508" s="41">
        <f>STOCK!C509</f>
        <v>0</v>
      </c>
      <c r="B508" s="41">
        <f>STOCK!D509</f>
        <v>0</v>
      </c>
      <c r="C508" s="41">
        <f>STOCK!E509</f>
        <v>0</v>
      </c>
      <c r="D508" s="41">
        <f>STOCK!F509</f>
        <v>0</v>
      </c>
      <c r="E508" s="41">
        <f>STOCK!G509</f>
        <v>0</v>
      </c>
      <c r="F508" s="41">
        <f>STOCK!H509</f>
        <v>0</v>
      </c>
      <c r="G508" s="41">
        <f>STOCK!I509</f>
        <v>0</v>
      </c>
      <c r="H508" s="41">
        <f>STOCK!J509</f>
        <v>0</v>
      </c>
      <c r="I508" s="41">
        <f>STOCK!K509</f>
        <v>0</v>
      </c>
      <c r="J508" s="41">
        <f>STOCK!L509</f>
        <v>0</v>
      </c>
      <c r="K508" s="41">
        <f>STOCK!M509</f>
        <v>0</v>
      </c>
      <c r="L508" s="41">
        <f>STOCK!N509</f>
        <v>0</v>
      </c>
      <c r="U508" s="41">
        <v>143</v>
      </c>
      <c r="V508" s="41">
        <f>STOCK!Q509</f>
        <v>0</v>
      </c>
      <c r="X508" s="41">
        <v>142</v>
      </c>
      <c r="Y508" s="41">
        <f t="shared" si="8"/>
        <v>0</v>
      </c>
      <c r="AG508" s="41">
        <f>STOCK!A509</f>
        <v>0</v>
      </c>
      <c r="AI508" s="41">
        <v>142</v>
      </c>
    </row>
    <row r="509" spans="1:35" x14ac:dyDescent="0.15">
      <c r="A509" s="41">
        <f>STOCK!C510</f>
        <v>0</v>
      </c>
      <c r="B509" s="41">
        <f>STOCK!D510</f>
        <v>0</v>
      </c>
      <c r="C509" s="41">
        <f>STOCK!E510</f>
        <v>0</v>
      </c>
      <c r="D509" s="41">
        <f>STOCK!F510</f>
        <v>0</v>
      </c>
      <c r="E509" s="41">
        <f>STOCK!G510</f>
        <v>0</v>
      </c>
      <c r="F509" s="41">
        <f>STOCK!H510</f>
        <v>0</v>
      </c>
      <c r="G509" s="41">
        <f>STOCK!I510</f>
        <v>0</v>
      </c>
      <c r="H509" s="41">
        <f>STOCK!J510</f>
        <v>0</v>
      </c>
      <c r="I509" s="41">
        <f>STOCK!K510</f>
        <v>0</v>
      </c>
      <c r="J509" s="41">
        <f>STOCK!L510</f>
        <v>0</v>
      </c>
      <c r="K509" s="41">
        <f>STOCK!M510</f>
        <v>0</v>
      </c>
      <c r="L509" s="41">
        <f>STOCK!N510</f>
        <v>0</v>
      </c>
      <c r="U509" s="41">
        <v>144</v>
      </c>
      <c r="V509" s="41">
        <f>STOCK!Q510</f>
        <v>0</v>
      </c>
      <c r="X509" s="41">
        <v>143</v>
      </c>
      <c r="Y509" s="41">
        <f t="shared" si="8"/>
        <v>0</v>
      </c>
      <c r="AG509" s="41">
        <f>STOCK!A510</f>
        <v>0</v>
      </c>
      <c r="AI509" s="41">
        <v>143</v>
      </c>
    </row>
    <row r="510" spans="1:35" x14ac:dyDescent="0.15">
      <c r="A510" s="41">
        <f>STOCK!C511</f>
        <v>0</v>
      </c>
      <c r="B510" s="41">
        <f>STOCK!D511</f>
        <v>0</v>
      </c>
      <c r="C510" s="41">
        <f>STOCK!E511</f>
        <v>0</v>
      </c>
      <c r="D510" s="41">
        <f>STOCK!F511</f>
        <v>0</v>
      </c>
      <c r="E510" s="41">
        <f>STOCK!G511</f>
        <v>0</v>
      </c>
      <c r="F510" s="41">
        <f>STOCK!H511</f>
        <v>0</v>
      </c>
      <c r="G510" s="41">
        <f>STOCK!I511</f>
        <v>0</v>
      </c>
      <c r="H510" s="41">
        <f>STOCK!J511</f>
        <v>0</v>
      </c>
      <c r="I510" s="41">
        <f>STOCK!K511</f>
        <v>0</v>
      </c>
      <c r="J510" s="41">
        <f>STOCK!L511</f>
        <v>0</v>
      </c>
      <c r="K510" s="41">
        <f>STOCK!M511</f>
        <v>0</v>
      </c>
      <c r="L510" s="41">
        <f>STOCK!N511</f>
        <v>0</v>
      </c>
      <c r="U510" s="41">
        <v>145</v>
      </c>
      <c r="V510" s="41">
        <f>STOCK!Q511</f>
        <v>0</v>
      </c>
      <c r="X510" s="41">
        <v>144</v>
      </c>
      <c r="Y510" s="41">
        <f t="shared" si="8"/>
        <v>0</v>
      </c>
      <c r="AG510" s="41">
        <f>STOCK!A511</f>
        <v>0</v>
      </c>
      <c r="AI510" s="41">
        <v>144</v>
      </c>
    </row>
    <row r="511" spans="1:35" x14ac:dyDescent="0.15">
      <c r="A511" s="41">
        <f>STOCK!C512</f>
        <v>0</v>
      </c>
      <c r="B511" s="41">
        <f>STOCK!D512</f>
        <v>0</v>
      </c>
      <c r="C511" s="41">
        <f>STOCK!E512</f>
        <v>0</v>
      </c>
      <c r="D511" s="41">
        <f>STOCK!F512</f>
        <v>0</v>
      </c>
      <c r="E511" s="41">
        <f>STOCK!G512</f>
        <v>0</v>
      </c>
      <c r="F511" s="41">
        <f>STOCK!H512</f>
        <v>0</v>
      </c>
      <c r="G511" s="41">
        <f>STOCK!I512</f>
        <v>0</v>
      </c>
      <c r="H511" s="41">
        <f>STOCK!J512</f>
        <v>0</v>
      </c>
      <c r="I511" s="41">
        <f>STOCK!K512</f>
        <v>0</v>
      </c>
      <c r="J511" s="41">
        <f>STOCK!L512</f>
        <v>0</v>
      </c>
      <c r="K511" s="41">
        <f>STOCK!M512</f>
        <v>0</v>
      </c>
      <c r="L511" s="41">
        <f>STOCK!N512</f>
        <v>0</v>
      </c>
      <c r="U511" s="41">
        <v>146</v>
      </c>
      <c r="V511" s="41">
        <f>STOCK!Q512</f>
        <v>0</v>
      </c>
      <c r="X511" s="41">
        <v>145</v>
      </c>
      <c r="Y511" s="41">
        <f t="shared" si="8"/>
        <v>0</v>
      </c>
      <c r="AG511" s="41">
        <f>STOCK!A512</f>
        <v>0</v>
      </c>
      <c r="AI511" s="41">
        <v>145</v>
      </c>
    </row>
    <row r="512" spans="1:35" x14ac:dyDescent="0.15">
      <c r="A512" s="41">
        <f>STOCK!C513</f>
        <v>0</v>
      </c>
      <c r="B512" s="41">
        <f>STOCK!D513</f>
        <v>0</v>
      </c>
      <c r="C512" s="41">
        <f>STOCK!E513</f>
        <v>0</v>
      </c>
      <c r="D512" s="41">
        <f>STOCK!F513</f>
        <v>0</v>
      </c>
      <c r="E512" s="41">
        <f>STOCK!G513</f>
        <v>0</v>
      </c>
      <c r="F512" s="41">
        <f>STOCK!H513</f>
        <v>0</v>
      </c>
      <c r="G512" s="41">
        <f>STOCK!I513</f>
        <v>0</v>
      </c>
      <c r="H512" s="41">
        <f>STOCK!J513</f>
        <v>0</v>
      </c>
      <c r="I512" s="41">
        <f>STOCK!K513</f>
        <v>0</v>
      </c>
      <c r="J512" s="41">
        <f>STOCK!L513</f>
        <v>0</v>
      </c>
      <c r="K512" s="41">
        <f>STOCK!M513</f>
        <v>0</v>
      </c>
      <c r="L512" s="41">
        <f>STOCK!N513</f>
        <v>0</v>
      </c>
      <c r="U512" s="41">
        <v>147</v>
      </c>
      <c r="V512" s="41">
        <f>STOCK!Q513</f>
        <v>0</v>
      </c>
      <c r="X512" s="41">
        <v>146</v>
      </c>
      <c r="Y512" s="41">
        <f t="shared" si="8"/>
        <v>0</v>
      </c>
      <c r="AG512" s="41">
        <f>STOCK!A513</f>
        <v>0</v>
      </c>
      <c r="AI512" s="41">
        <v>146</v>
      </c>
    </row>
    <row r="513" spans="1:35" x14ac:dyDescent="0.15">
      <c r="A513" s="41">
        <f>STOCK!C514</f>
        <v>0</v>
      </c>
      <c r="B513" s="41">
        <f>STOCK!D514</f>
        <v>0</v>
      </c>
      <c r="C513" s="41">
        <f>STOCK!E514</f>
        <v>0</v>
      </c>
      <c r="D513" s="41">
        <f>STOCK!F514</f>
        <v>0</v>
      </c>
      <c r="E513" s="41">
        <f>STOCK!G514</f>
        <v>0</v>
      </c>
      <c r="F513" s="41">
        <f>STOCK!H514</f>
        <v>0</v>
      </c>
      <c r="G513" s="41">
        <f>STOCK!I514</f>
        <v>0</v>
      </c>
      <c r="H513" s="41">
        <f>STOCK!J514</f>
        <v>0</v>
      </c>
      <c r="I513" s="41">
        <f>STOCK!K514</f>
        <v>0</v>
      </c>
      <c r="J513" s="41">
        <f>STOCK!L514</f>
        <v>0</v>
      </c>
      <c r="K513" s="41">
        <f>STOCK!M514</f>
        <v>0</v>
      </c>
      <c r="L513" s="41">
        <f>STOCK!N514</f>
        <v>0</v>
      </c>
      <c r="U513" s="41">
        <v>148</v>
      </c>
      <c r="V513" s="41">
        <f>STOCK!Q514</f>
        <v>0</v>
      </c>
      <c r="X513" s="41">
        <v>147</v>
      </c>
      <c r="Y513" s="41">
        <f t="shared" si="8"/>
        <v>0</v>
      </c>
      <c r="AG513" s="41">
        <f>STOCK!A514</f>
        <v>0</v>
      </c>
      <c r="AI513" s="41">
        <v>147</v>
      </c>
    </row>
    <row r="514" spans="1:35" x14ac:dyDescent="0.15">
      <c r="A514" s="41">
        <f>STOCK!C515</f>
        <v>0</v>
      </c>
      <c r="B514" s="41">
        <f>STOCK!D515</f>
        <v>0</v>
      </c>
      <c r="C514" s="41">
        <f>STOCK!E515</f>
        <v>0</v>
      </c>
      <c r="D514" s="41">
        <f>STOCK!F515</f>
        <v>0</v>
      </c>
      <c r="E514" s="41">
        <f>STOCK!G515</f>
        <v>0</v>
      </c>
      <c r="F514" s="41">
        <f>STOCK!H515</f>
        <v>0</v>
      </c>
      <c r="G514" s="41">
        <f>STOCK!I515</f>
        <v>0</v>
      </c>
      <c r="H514" s="41">
        <f>STOCK!J515</f>
        <v>0</v>
      </c>
      <c r="I514" s="41">
        <f>STOCK!K515</f>
        <v>0</v>
      </c>
      <c r="J514" s="41">
        <f>STOCK!L515</f>
        <v>0</v>
      </c>
      <c r="K514" s="41">
        <f>STOCK!M515</f>
        <v>0</v>
      </c>
      <c r="L514" s="41">
        <f>STOCK!N515</f>
        <v>0</v>
      </c>
      <c r="U514" s="41">
        <v>149</v>
      </c>
      <c r="V514" s="41">
        <f>STOCK!Q515</f>
        <v>0</v>
      </c>
      <c r="X514" s="41">
        <v>148</v>
      </c>
      <c r="Y514" s="41">
        <f t="shared" si="8"/>
        <v>0</v>
      </c>
      <c r="AG514" s="41">
        <f>STOCK!A515</f>
        <v>0</v>
      </c>
      <c r="AI514" s="41">
        <v>148</v>
      </c>
    </row>
    <row r="515" spans="1:35" x14ac:dyDescent="0.15">
      <c r="A515" s="41">
        <f>STOCK!C516</f>
        <v>0</v>
      </c>
      <c r="B515" s="41">
        <f>STOCK!D516</f>
        <v>0</v>
      </c>
      <c r="C515" s="41">
        <f>STOCK!E516</f>
        <v>0</v>
      </c>
      <c r="D515" s="41">
        <f>STOCK!F516</f>
        <v>0</v>
      </c>
      <c r="E515" s="41">
        <f>STOCK!G516</f>
        <v>0</v>
      </c>
      <c r="F515" s="41">
        <f>STOCK!H516</f>
        <v>0</v>
      </c>
      <c r="G515" s="41">
        <f>STOCK!I516</f>
        <v>0</v>
      </c>
      <c r="H515" s="41">
        <f>STOCK!J516</f>
        <v>0</v>
      </c>
      <c r="I515" s="41">
        <f>STOCK!K516</f>
        <v>0</v>
      </c>
      <c r="J515" s="41">
        <f>STOCK!L516</f>
        <v>0</v>
      </c>
      <c r="K515" s="41">
        <f>STOCK!M516</f>
        <v>0</v>
      </c>
      <c r="L515" s="41">
        <f>STOCK!N516</f>
        <v>0</v>
      </c>
      <c r="U515" s="41">
        <v>150</v>
      </c>
      <c r="V515" s="41">
        <f>STOCK!Q516</f>
        <v>0</v>
      </c>
      <c r="X515" s="41">
        <v>149</v>
      </c>
      <c r="Y515" s="41">
        <f t="shared" si="8"/>
        <v>0</v>
      </c>
      <c r="AG515" s="41">
        <f>STOCK!A516</f>
        <v>0</v>
      </c>
      <c r="AI515" s="41">
        <v>149</v>
      </c>
    </row>
    <row r="516" spans="1:35" x14ac:dyDescent="0.15">
      <c r="A516" s="41">
        <f>STOCK!C517</f>
        <v>0</v>
      </c>
      <c r="B516" s="41">
        <f>STOCK!D517</f>
        <v>0</v>
      </c>
      <c r="C516" s="41">
        <f>STOCK!E517</f>
        <v>0</v>
      </c>
      <c r="D516" s="41">
        <f>STOCK!F517</f>
        <v>0</v>
      </c>
      <c r="E516" s="41">
        <f>STOCK!G517</f>
        <v>0</v>
      </c>
      <c r="F516" s="41">
        <f>STOCK!H517</f>
        <v>0</v>
      </c>
      <c r="G516" s="41">
        <f>STOCK!I517</f>
        <v>0</v>
      </c>
      <c r="H516" s="41">
        <f>STOCK!J517</f>
        <v>0</v>
      </c>
      <c r="I516" s="41">
        <f>STOCK!K517</f>
        <v>0</v>
      </c>
      <c r="J516" s="41">
        <f>STOCK!L517</f>
        <v>0</v>
      </c>
      <c r="K516" s="41">
        <f>STOCK!M517</f>
        <v>0</v>
      </c>
      <c r="L516" s="41">
        <f>STOCK!N517</f>
        <v>0</v>
      </c>
      <c r="U516" s="41">
        <v>151</v>
      </c>
      <c r="V516" s="41">
        <f>STOCK!Q517</f>
        <v>0</v>
      </c>
      <c r="X516" s="41">
        <v>150</v>
      </c>
      <c r="Y516" s="41">
        <f t="shared" si="8"/>
        <v>0</v>
      </c>
      <c r="AG516" s="41">
        <f>STOCK!A517</f>
        <v>0</v>
      </c>
      <c r="AI516" s="41">
        <v>150</v>
      </c>
    </row>
    <row r="517" spans="1:35" x14ac:dyDescent="0.15">
      <c r="A517" s="41">
        <f>STOCK!C518</f>
        <v>0</v>
      </c>
      <c r="B517" s="41">
        <f>STOCK!D518</f>
        <v>0</v>
      </c>
      <c r="C517" s="41">
        <f>STOCK!E518</f>
        <v>0</v>
      </c>
      <c r="D517" s="41">
        <f>STOCK!F518</f>
        <v>0</v>
      </c>
      <c r="E517" s="41">
        <f>STOCK!G518</f>
        <v>0</v>
      </c>
      <c r="F517" s="41">
        <f>STOCK!H518</f>
        <v>0</v>
      </c>
      <c r="G517" s="41">
        <f>STOCK!I518</f>
        <v>0</v>
      </c>
      <c r="H517" s="41">
        <f>STOCK!J518</f>
        <v>0</v>
      </c>
      <c r="I517" s="41">
        <f>STOCK!K518</f>
        <v>0</v>
      </c>
      <c r="J517" s="41">
        <f>STOCK!L518</f>
        <v>0</v>
      </c>
      <c r="K517" s="41">
        <f>STOCK!M518</f>
        <v>0</v>
      </c>
      <c r="L517" s="41">
        <f>STOCK!N518</f>
        <v>0</v>
      </c>
      <c r="U517" s="41">
        <v>152</v>
      </c>
      <c r="V517" s="41">
        <f>STOCK!Q518</f>
        <v>0</v>
      </c>
      <c r="X517" s="41">
        <v>151</v>
      </c>
      <c r="Y517" s="41">
        <f t="shared" si="8"/>
        <v>0</v>
      </c>
      <c r="AG517" s="41">
        <f>STOCK!A518</f>
        <v>0</v>
      </c>
      <c r="AI517" s="41">
        <v>151</v>
      </c>
    </row>
    <row r="518" spans="1:35" x14ac:dyDescent="0.15">
      <c r="A518" s="41">
        <f>STOCK!C519</f>
        <v>0</v>
      </c>
      <c r="B518" s="41">
        <f>STOCK!D519</f>
        <v>0</v>
      </c>
      <c r="C518" s="41">
        <f>STOCK!E519</f>
        <v>0</v>
      </c>
      <c r="D518" s="41">
        <f>STOCK!F519</f>
        <v>0</v>
      </c>
      <c r="E518" s="41">
        <f>STOCK!G519</f>
        <v>0</v>
      </c>
      <c r="F518" s="41">
        <f>STOCK!H519</f>
        <v>0</v>
      </c>
      <c r="G518" s="41">
        <f>STOCK!I519</f>
        <v>0</v>
      </c>
      <c r="H518" s="41">
        <f>STOCK!J519</f>
        <v>0</v>
      </c>
      <c r="I518" s="41">
        <f>STOCK!K519</f>
        <v>0</v>
      </c>
      <c r="J518" s="41">
        <f>STOCK!L519</f>
        <v>0</v>
      </c>
      <c r="K518" s="41">
        <f>STOCK!M519</f>
        <v>0</v>
      </c>
      <c r="L518" s="41">
        <f>STOCK!N519</f>
        <v>0</v>
      </c>
      <c r="U518" s="41">
        <v>153</v>
      </c>
      <c r="V518" s="41">
        <f>STOCK!Q519</f>
        <v>0</v>
      </c>
      <c r="X518" s="41">
        <v>152</v>
      </c>
      <c r="Y518" s="41">
        <f t="shared" ref="Y518:Y581" si="9">IF(V518&gt;0,1,0)</f>
        <v>0</v>
      </c>
      <c r="AG518" s="41">
        <f>STOCK!A519</f>
        <v>0</v>
      </c>
      <c r="AI518" s="41">
        <v>152</v>
      </c>
    </row>
    <row r="519" spans="1:35" x14ac:dyDescent="0.15">
      <c r="A519" s="41">
        <f>STOCK!C520</f>
        <v>0</v>
      </c>
      <c r="B519" s="41">
        <f>STOCK!D520</f>
        <v>0</v>
      </c>
      <c r="C519" s="41">
        <f>STOCK!E520</f>
        <v>0</v>
      </c>
      <c r="D519" s="41">
        <f>STOCK!F520</f>
        <v>0</v>
      </c>
      <c r="E519" s="41">
        <f>STOCK!G520</f>
        <v>0</v>
      </c>
      <c r="F519" s="41">
        <f>STOCK!H520</f>
        <v>0</v>
      </c>
      <c r="G519" s="41">
        <f>STOCK!I520</f>
        <v>0</v>
      </c>
      <c r="H519" s="41">
        <f>STOCK!J520</f>
        <v>0</v>
      </c>
      <c r="I519" s="41">
        <f>STOCK!K520</f>
        <v>0</v>
      </c>
      <c r="J519" s="41">
        <f>STOCK!L520</f>
        <v>0</v>
      </c>
      <c r="K519" s="41">
        <f>STOCK!M520</f>
        <v>0</v>
      </c>
      <c r="L519" s="41">
        <f>STOCK!N520</f>
        <v>0</v>
      </c>
      <c r="U519" s="41">
        <v>154</v>
      </c>
      <c r="V519" s="41">
        <f>STOCK!Q520</f>
        <v>0</v>
      </c>
      <c r="X519" s="41">
        <v>153</v>
      </c>
      <c r="Y519" s="41">
        <f t="shared" si="9"/>
        <v>0</v>
      </c>
      <c r="AG519" s="41">
        <f>STOCK!A520</f>
        <v>0</v>
      </c>
      <c r="AI519" s="41">
        <v>153</v>
      </c>
    </row>
    <row r="520" spans="1:35" x14ac:dyDescent="0.15">
      <c r="A520" s="41">
        <f>STOCK!C521</f>
        <v>0</v>
      </c>
      <c r="B520" s="41">
        <f>STOCK!D521</f>
        <v>0</v>
      </c>
      <c r="C520" s="41">
        <f>STOCK!E521</f>
        <v>0</v>
      </c>
      <c r="D520" s="41">
        <f>STOCK!F521</f>
        <v>0</v>
      </c>
      <c r="E520" s="41">
        <f>STOCK!G521</f>
        <v>0</v>
      </c>
      <c r="F520" s="41">
        <f>STOCK!H521</f>
        <v>0</v>
      </c>
      <c r="G520" s="41">
        <f>STOCK!I521</f>
        <v>0</v>
      </c>
      <c r="H520" s="41">
        <f>STOCK!J521</f>
        <v>0</v>
      </c>
      <c r="I520" s="41">
        <f>STOCK!K521</f>
        <v>0</v>
      </c>
      <c r="J520" s="41">
        <f>STOCK!L521</f>
        <v>0</v>
      </c>
      <c r="K520" s="41">
        <f>STOCK!M521</f>
        <v>0</v>
      </c>
      <c r="L520" s="41">
        <f>STOCK!N521</f>
        <v>0</v>
      </c>
      <c r="U520" s="41">
        <v>155</v>
      </c>
      <c r="V520" s="41">
        <f>STOCK!Q521</f>
        <v>0</v>
      </c>
      <c r="X520" s="41">
        <v>154</v>
      </c>
      <c r="Y520" s="41">
        <f t="shared" si="9"/>
        <v>0</v>
      </c>
      <c r="AG520" s="41">
        <f>STOCK!A521</f>
        <v>0</v>
      </c>
      <c r="AI520" s="41">
        <v>154</v>
      </c>
    </row>
    <row r="521" spans="1:35" x14ac:dyDescent="0.15">
      <c r="A521" s="41">
        <f>STOCK!C522</f>
        <v>0</v>
      </c>
      <c r="B521" s="41">
        <f>STOCK!D522</f>
        <v>0</v>
      </c>
      <c r="C521" s="41">
        <f>STOCK!E522</f>
        <v>0</v>
      </c>
      <c r="D521" s="41">
        <f>STOCK!F522</f>
        <v>0</v>
      </c>
      <c r="E521" s="41">
        <f>STOCK!G522</f>
        <v>0</v>
      </c>
      <c r="F521" s="41">
        <f>STOCK!H522</f>
        <v>0</v>
      </c>
      <c r="G521" s="41">
        <f>STOCK!I522</f>
        <v>0</v>
      </c>
      <c r="H521" s="41">
        <f>STOCK!J522</f>
        <v>0</v>
      </c>
      <c r="I521" s="41">
        <f>STOCK!K522</f>
        <v>0</v>
      </c>
      <c r="J521" s="41">
        <f>STOCK!L522</f>
        <v>0</v>
      </c>
      <c r="K521" s="41">
        <f>STOCK!M522</f>
        <v>0</v>
      </c>
      <c r="L521" s="41">
        <f>STOCK!N522</f>
        <v>0</v>
      </c>
      <c r="U521" s="41">
        <v>156</v>
      </c>
      <c r="V521" s="41">
        <f>STOCK!Q522</f>
        <v>0</v>
      </c>
      <c r="X521" s="41">
        <v>155</v>
      </c>
      <c r="Y521" s="41">
        <f t="shared" si="9"/>
        <v>0</v>
      </c>
      <c r="AG521" s="41">
        <f>STOCK!A522</f>
        <v>0</v>
      </c>
      <c r="AI521" s="41">
        <v>155</v>
      </c>
    </row>
    <row r="522" spans="1:35" x14ac:dyDescent="0.15">
      <c r="A522" s="41">
        <f>STOCK!C523</f>
        <v>0</v>
      </c>
      <c r="B522" s="41">
        <f>STOCK!D523</f>
        <v>0</v>
      </c>
      <c r="C522" s="41">
        <f>STOCK!E523</f>
        <v>0</v>
      </c>
      <c r="D522" s="41">
        <f>STOCK!F523</f>
        <v>0</v>
      </c>
      <c r="E522" s="41">
        <f>STOCK!G523</f>
        <v>0</v>
      </c>
      <c r="F522" s="41">
        <f>STOCK!H523</f>
        <v>0</v>
      </c>
      <c r="G522" s="41">
        <f>STOCK!I523</f>
        <v>0</v>
      </c>
      <c r="H522" s="41">
        <f>STOCK!J523</f>
        <v>0</v>
      </c>
      <c r="I522" s="41">
        <f>STOCK!K523</f>
        <v>0</v>
      </c>
      <c r="J522" s="41">
        <f>STOCK!L523</f>
        <v>0</v>
      </c>
      <c r="K522" s="41">
        <f>STOCK!M523</f>
        <v>0</v>
      </c>
      <c r="L522" s="41">
        <f>STOCK!N523</f>
        <v>0</v>
      </c>
      <c r="U522" s="41">
        <v>157</v>
      </c>
      <c r="V522" s="41">
        <f>STOCK!Q523</f>
        <v>0</v>
      </c>
      <c r="X522" s="41">
        <v>156</v>
      </c>
      <c r="Y522" s="41">
        <f t="shared" si="9"/>
        <v>0</v>
      </c>
      <c r="AG522" s="41">
        <f>STOCK!A523</f>
        <v>0</v>
      </c>
      <c r="AI522" s="41">
        <v>156</v>
      </c>
    </row>
    <row r="523" spans="1:35" x14ac:dyDescent="0.15">
      <c r="A523" s="41">
        <f>STOCK!C524</f>
        <v>0</v>
      </c>
      <c r="B523" s="41">
        <f>STOCK!D524</f>
        <v>0</v>
      </c>
      <c r="C523" s="41">
        <f>STOCK!E524</f>
        <v>0</v>
      </c>
      <c r="D523" s="41">
        <f>STOCK!F524</f>
        <v>0</v>
      </c>
      <c r="E523" s="41">
        <f>STOCK!G524</f>
        <v>0</v>
      </c>
      <c r="F523" s="41">
        <f>STOCK!H524</f>
        <v>0</v>
      </c>
      <c r="G523" s="41">
        <f>STOCK!I524</f>
        <v>0</v>
      </c>
      <c r="H523" s="41">
        <f>STOCK!J524</f>
        <v>0</v>
      </c>
      <c r="I523" s="41">
        <f>STOCK!K524</f>
        <v>0</v>
      </c>
      <c r="J523" s="41">
        <f>STOCK!L524</f>
        <v>0</v>
      </c>
      <c r="K523" s="41">
        <f>STOCK!M524</f>
        <v>0</v>
      </c>
      <c r="L523" s="41">
        <f>STOCK!N524</f>
        <v>0</v>
      </c>
      <c r="U523" s="41">
        <v>158</v>
      </c>
      <c r="V523" s="41">
        <f>STOCK!Q524</f>
        <v>0</v>
      </c>
      <c r="X523" s="41">
        <v>157</v>
      </c>
      <c r="Y523" s="41">
        <f t="shared" si="9"/>
        <v>0</v>
      </c>
      <c r="AG523" s="41">
        <f>STOCK!A524</f>
        <v>0</v>
      </c>
      <c r="AI523" s="41">
        <v>157</v>
      </c>
    </row>
    <row r="524" spans="1:35" x14ac:dyDescent="0.15">
      <c r="A524" s="41">
        <f>STOCK!C525</f>
        <v>0</v>
      </c>
      <c r="B524" s="41">
        <f>STOCK!D525</f>
        <v>0</v>
      </c>
      <c r="C524" s="41">
        <f>STOCK!E525</f>
        <v>0</v>
      </c>
      <c r="D524" s="41">
        <f>STOCK!F525</f>
        <v>0</v>
      </c>
      <c r="E524" s="41">
        <f>STOCK!G525</f>
        <v>0</v>
      </c>
      <c r="F524" s="41">
        <f>STOCK!H525</f>
        <v>0</v>
      </c>
      <c r="G524" s="41">
        <f>STOCK!I525</f>
        <v>0</v>
      </c>
      <c r="H524" s="41">
        <f>STOCK!J525</f>
        <v>0</v>
      </c>
      <c r="I524" s="41">
        <f>STOCK!K525</f>
        <v>0</v>
      </c>
      <c r="J524" s="41">
        <f>STOCK!L525</f>
        <v>0</v>
      </c>
      <c r="K524" s="41">
        <f>STOCK!M525</f>
        <v>0</v>
      </c>
      <c r="L524" s="41">
        <f>STOCK!N525</f>
        <v>0</v>
      </c>
      <c r="U524" s="41">
        <v>159</v>
      </c>
      <c r="V524" s="41">
        <f>STOCK!Q525</f>
        <v>0</v>
      </c>
      <c r="X524" s="41">
        <v>158</v>
      </c>
      <c r="Y524" s="41">
        <f t="shared" si="9"/>
        <v>0</v>
      </c>
      <c r="AG524" s="41">
        <f>STOCK!A525</f>
        <v>0</v>
      </c>
      <c r="AI524" s="41">
        <v>158</v>
      </c>
    </row>
    <row r="525" spans="1:35" x14ac:dyDescent="0.15">
      <c r="A525" s="41">
        <f>STOCK!C526</f>
        <v>0</v>
      </c>
      <c r="B525" s="41">
        <f>STOCK!D526</f>
        <v>0</v>
      </c>
      <c r="C525" s="41">
        <f>STOCK!E526</f>
        <v>0</v>
      </c>
      <c r="D525" s="41">
        <f>STOCK!F526</f>
        <v>0</v>
      </c>
      <c r="E525" s="41">
        <f>STOCK!G526</f>
        <v>0</v>
      </c>
      <c r="F525" s="41">
        <f>STOCK!H526</f>
        <v>0</v>
      </c>
      <c r="G525" s="41">
        <f>STOCK!I526</f>
        <v>0</v>
      </c>
      <c r="H525" s="41">
        <f>STOCK!J526</f>
        <v>0</v>
      </c>
      <c r="I525" s="41">
        <f>STOCK!K526</f>
        <v>0</v>
      </c>
      <c r="J525" s="41">
        <f>STOCK!L526</f>
        <v>0</v>
      </c>
      <c r="K525" s="41">
        <f>STOCK!M526</f>
        <v>0</v>
      </c>
      <c r="L525" s="41">
        <f>STOCK!N526</f>
        <v>0</v>
      </c>
      <c r="U525" s="41">
        <v>160</v>
      </c>
      <c r="V525" s="41">
        <f>STOCK!Q526</f>
        <v>0</v>
      </c>
      <c r="X525" s="41">
        <v>159</v>
      </c>
      <c r="Y525" s="41">
        <f t="shared" si="9"/>
        <v>0</v>
      </c>
      <c r="AG525" s="41">
        <f>STOCK!A526</f>
        <v>0</v>
      </c>
      <c r="AI525" s="41">
        <v>159</v>
      </c>
    </row>
    <row r="526" spans="1:35" x14ac:dyDescent="0.15">
      <c r="A526" s="41">
        <f>STOCK!C527</f>
        <v>0</v>
      </c>
      <c r="B526" s="41">
        <f>STOCK!D527</f>
        <v>0</v>
      </c>
      <c r="C526" s="41">
        <f>STOCK!E527</f>
        <v>0</v>
      </c>
      <c r="D526" s="41">
        <f>STOCK!F527</f>
        <v>0</v>
      </c>
      <c r="E526" s="41">
        <f>STOCK!G527</f>
        <v>0</v>
      </c>
      <c r="F526" s="41">
        <f>STOCK!H527</f>
        <v>0</v>
      </c>
      <c r="G526" s="41">
        <f>STOCK!I527</f>
        <v>0</v>
      </c>
      <c r="H526" s="41">
        <f>STOCK!J527</f>
        <v>0</v>
      </c>
      <c r="I526" s="41">
        <f>STOCK!K527</f>
        <v>0</v>
      </c>
      <c r="J526" s="41">
        <f>STOCK!L527</f>
        <v>0</v>
      </c>
      <c r="K526" s="41">
        <f>STOCK!M527</f>
        <v>0</v>
      </c>
      <c r="L526" s="41">
        <f>STOCK!N527</f>
        <v>0</v>
      </c>
      <c r="U526" s="41">
        <v>161</v>
      </c>
      <c r="V526" s="41">
        <f>STOCK!Q527</f>
        <v>0</v>
      </c>
      <c r="X526" s="41">
        <v>160</v>
      </c>
      <c r="Y526" s="41">
        <f t="shared" si="9"/>
        <v>0</v>
      </c>
      <c r="AG526" s="41">
        <f>STOCK!A527</f>
        <v>0</v>
      </c>
      <c r="AI526" s="41">
        <v>160</v>
      </c>
    </row>
    <row r="527" spans="1:35" x14ac:dyDescent="0.15">
      <c r="A527" s="41">
        <f>STOCK!C528</f>
        <v>0</v>
      </c>
      <c r="B527" s="41">
        <f>STOCK!D528</f>
        <v>0</v>
      </c>
      <c r="C527" s="41">
        <f>STOCK!E528</f>
        <v>0</v>
      </c>
      <c r="D527" s="41">
        <f>STOCK!F528</f>
        <v>0</v>
      </c>
      <c r="E527" s="41">
        <f>STOCK!G528</f>
        <v>0</v>
      </c>
      <c r="F527" s="41">
        <f>STOCK!H528</f>
        <v>0</v>
      </c>
      <c r="G527" s="41">
        <f>STOCK!I528</f>
        <v>0</v>
      </c>
      <c r="H527" s="41">
        <f>STOCK!J528</f>
        <v>0</v>
      </c>
      <c r="I527" s="41">
        <f>STOCK!K528</f>
        <v>0</v>
      </c>
      <c r="J527" s="41">
        <f>STOCK!L528</f>
        <v>0</v>
      </c>
      <c r="K527" s="41">
        <f>STOCK!M528</f>
        <v>0</v>
      </c>
      <c r="L527" s="41">
        <f>STOCK!N528</f>
        <v>0</v>
      </c>
      <c r="U527" s="41">
        <v>162</v>
      </c>
      <c r="V527" s="41">
        <f>STOCK!Q528</f>
        <v>0</v>
      </c>
      <c r="X527" s="41">
        <v>161</v>
      </c>
      <c r="Y527" s="41">
        <f t="shared" si="9"/>
        <v>0</v>
      </c>
      <c r="AG527" s="41">
        <f>STOCK!A528</f>
        <v>0</v>
      </c>
      <c r="AI527" s="41">
        <v>161</v>
      </c>
    </row>
    <row r="528" spans="1:35" x14ac:dyDescent="0.15">
      <c r="A528" s="41">
        <f>STOCK!C529</f>
        <v>0</v>
      </c>
      <c r="B528" s="41">
        <f>STOCK!D529</f>
        <v>0</v>
      </c>
      <c r="C528" s="41">
        <f>STOCK!E529</f>
        <v>0</v>
      </c>
      <c r="D528" s="41">
        <f>STOCK!F529</f>
        <v>0</v>
      </c>
      <c r="E528" s="41">
        <f>STOCK!G529</f>
        <v>0</v>
      </c>
      <c r="F528" s="41">
        <f>STOCK!H529</f>
        <v>0</v>
      </c>
      <c r="G528" s="41">
        <f>STOCK!I529</f>
        <v>0</v>
      </c>
      <c r="H528" s="41">
        <f>STOCK!J529</f>
        <v>0</v>
      </c>
      <c r="I528" s="41">
        <f>STOCK!K529</f>
        <v>0</v>
      </c>
      <c r="J528" s="41">
        <f>STOCK!L529</f>
        <v>0</v>
      </c>
      <c r="K528" s="41">
        <f>STOCK!M529</f>
        <v>0</v>
      </c>
      <c r="L528" s="41">
        <f>STOCK!N529</f>
        <v>0</v>
      </c>
      <c r="U528" s="41">
        <v>163</v>
      </c>
      <c r="V528" s="41">
        <f>STOCK!Q529</f>
        <v>0</v>
      </c>
      <c r="X528" s="41">
        <v>162</v>
      </c>
      <c r="Y528" s="41">
        <f t="shared" si="9"/>
        <v>0</v>
      </c>
      <c r="AG528" s="41">
        <f>STOCK!A529</f>
        <v>0</v>
      </c>
      <c r="AI528" s="41">
        <v>162</v>
      </c>
    </row>
    <row r="529" spans="1:35" x14ac:dyDescent="0.15">
      <c r="A529" s="41">
        <f>STOCK!C530</f>
        <v>0</v>
      </c>
      <c r="B529" s="41">
        <f>STOCK!D530</f>
        <v>0</v>
      </c>
      <c r="C529" s="41">
        <f>STOCK!E530</f>
        <v>0</v>
      </c>
      <c r="D529" s="41">
        <f>STOCK!F530</f>
        <v>0</v>
      </c>
      <c r="E529" s="41">
        <f>STOCK!G530</f>
        <v>0</v>
      </c>
      <c r="F529" s="41">
        <f>STOCK!H530</f>
        <v>0</v>
      </c>
      <c r="G529" s="41">
        <f>STOCK!I530</f>
        <v>0</v>
      </c>
      <c r="H529" s="41">
        <f>STOCK!J530</f>
        <v>0</v>
      </c>
      <c r="I529" s="41">
        <f>STOCK!K530</f>
        <v>0</v>
      </c>
      <c r="J529" s="41">
        <f>STOCK!L530</f>
        <v>0</v>
      </c>
      <c r="K529" s="41">
        <f>STOCK!M530</f>
        <v>0</v>
      </c>
      <c r="L529" s="41">
        <f>STOCK!N530</f>
        <v>0</v>
      </c>
      <c r="U529" s="41">
        <v>164</v>
      </c>
      <c r="V529" s="41">
        <f>STOCK!Q530</f>
        <v>0</v>
      </c>
      <c r="X529" s="41">
        <v>163</v>
      </c>
      <c r="Y529" s="41">
        <f t="shared" si="9"/>
        <v>0</v>
      </c>
      <c r="AG529" s="41">
        <f>STOCK!A530</f>
        <v>0</v>
      </c>
      <c r="AI529" s="41">
        <v>163</v>
      </c>
    </row>
    <row r="530" spans="1:35" x14ac:dyDescent="0.15">
      <c r="A530" s="41">
        <f>STOCK!C531</f>
        <v>0</v>
      </c>
      <c r="B530" s="41">
        <f>STOCK!D531</f>
        <v>0</v>
      </c>
      <c r="C530" s="41">
        <f>STOCK!E531</f>
        <v>0</v>
      </c>
      <c r="D530" s="41">
        <f>STOCK!F531</f>
        <v>0</v>
      </c>
      <c r="E530" s="41">
        <f>STOCK!G531</f>
        <v>0</v>
      </c>
      <c r="F530" s="41">
        <f>STOCK!H531</f>
        <v>0</v>
      </c>
      <c r="G530" s="41">
        <f>STOCK!I531</f>
        <v>0</v>
      </c>
      <c r="H530" s="41">
        <f>STOCK!J531</f>
        <v>0</v>
      </c>
      <c r="I530" s="41">
        <f>STOCK!K531</f>
        <v>0</v>
      </c>
      <c r="J530" s="41">
        <f>STOCK!L531</f>
        <v>0</v>
      </c>
      <c r="K530" s="41">
        <f>STOCK!M531</f>
        <v>0</v>
      </c>
      <c r="L530" s="41">
        <f>STOCK!N531</f>
        <v>0</v>
      </c>
      <c r="U530" s="41">
        <v>165</v>
      </c>
      <c r="V530" s="41">
        <f>STOCK!Q531</f>
        <v>0</v>
      </c>
      <c r="X530" s="41">
        <v>164</v>
      </c>
      <c r="Y530" s="41">
        <f t="shared" si="9"/>
        <v>0</v>
      </c>
      <c r="AG530" s="41">
        <f>STOCK!A531</f>
        <v>0</v>
      </c>
      <c r="AI530" s="41">
        <v>164</v>
      </c>
    </row>
    <row r="531" spans="1:35" x14ac:dyDescent="0.15">
      <c r="A531" s="41">
        <f>STOCK!C532</f>
        <v>0</v>
      </c>
      <c r="B531" s="41">
        <f>STOCK!D532</f>
        <v>0</v>
      </c>
      <c r="C531" s="41">
        <f>STOCK!E532</f>
        <v>0</v>
      </c>
      <c r="D531" s="41">
        <f>STOCK!F532</f>
        <v>0</v>
      </c>
      <c r="E531" s="41">
        <f>STOCK!G532</f>
        <v>0</v>
      </c>
      <c r="F531" s="41">
        <f>STOCK!H532</f>
        <v>0</v>
      </c>
      <c r="G531" s="41">
        <f>STOCK!I532</f>
        <v>0</v>
      </c>
      <c r="H531" s="41">
        <f>STOCK!J532</f>
        <v>0</v>
      </c>
      <c r="I531" s="41">
        <f>STOCK!K532</f>
        <v>0</v>
      </c>
      <c r="J531" s="41">
        <f>STOCK!L532</f>
        <v>0</v>
      </c>
      <c r="K531" s="41">
        <f>STOCK!M532</f>
        <v>0</v>
      </c>
      <c r="L531" s="41">
        <f>STOCK!N532</f>
        <v>0</v>
      </c>
      <c r="U531" s="41">
        <v>166</v>
      </c>
      <c r="V531" s="41">
        <f>STOCK!Q532</f>
        <v>0</v>
      </c>
      <c r="X531" s="41">
        <v>165</v>
      </c>
      <c r="Y531" s="41">
        <f t="shared" si="9"/>
        <v>0</v>
      </c>
      <c r="AG531" s="41">
        <f>STOCK!A532</f>
        <v>0</v>
      </c>
      <c r="AI531" s="41">
        <v>165</v>
      </c>
    </row>
    <row r="532" spans="1:35" x14ac:dyDescent="0.15">
      <c r="A532" s="41">
        <f>STOCK!C533</f>
        <v>0</v>
      </c>
      <c r="B532" s="41">
        <f>STOCK!D533</f>
        <v>0</v>
      </c>
      <c r="C532" s="41">
        <f>STOCK!E533</f>
        <v>0</v>
      </c>
      <c r="D532" s="41">
        <f>STOCK!F533</f>
        <v>0</v>
      </c>
      <c r="E532" s="41">
        <f>STOCK!G533</f>
        <v>0</v>
      </c>
      <c r="F532" s="41">
        <f>STOCK!H533</f>
        <v>0</v>
      </c>
      <c r="G532" s="41">
        <f>STOCK!I533</f>
        <v>0</v>
      </c>
      <c r="H532" s="41">
        <f>STOCK!J533</f>
        <v>0</v>
      </c>
      <c r="I532" s="41">
        <f>STOCK!K533</f>
        <v>0</v>
      </c>
      <c r="J532" s="41">
        <f>STOCK!L533</f>
        <v>0</v>
      </c>
      <c r="K532" s="41">
        <f>STOCK!M533</f>
        <v>0</v>
      </c>
      <c r="L532" s="41">
        <f>STOCK!N533</f>
        <v>0</v>
      </c>
      <c r="U532" s="41">
        <v>167</v>
      </c>
      <c r="V532" s="41">
        <f>STOCK!Q533</f>
        <v>0</v>
      </c>
      <c r="X532" s="41">
        <v>166</v>
      </c>
      <c r="Y532" s="41">
        <f t="shared" si="9"/>
        <v>0</v>
      </c>
      <c r="AG532" s="41">
        <f>STOCK!A533</f>
        <v>0</v>
      </c>
      <c r="AI532" s="41">
        <v>166</v>
      </c>
    </row>
    <row r="533" spans="1:35" x14ac:dyDescent="0.15">
      <c r="A533" s="41">
        <f>STOCK!C534</f>
        <v>0</v>
      </c>
      <c r="B533" s="41">
        <f>STOCK!D534</f>
        <v>0</v>
      </c>
      <c r="C533" s="41">
        <f>STOCK!E534</f>
        <v>0</v>
      </c>
      <c r="D533" s="41">
        <f>STOCK!F534</f>
        <v>0</v>
      </c>
      <c r="E533" s="41">
        <f>STOCK!G534</f>
        <v>0</v>
      </c>
      <c r="F533" s="41">
        <f>STOCK!H534</f>
        <v>0</v>
      </c>
      <c r="G533" s="41">
        <f>STOCK!I534</f>
        <v>0</v>
      </c>
      <c r="H533" s="41">
        <f>STOCK!J534</f>
        <v>0</v>
      </c>
      <c r="I533" s="41">
        <f>STOCK!K534</f>
        <v>0</v>
      </c>
      <c r="J533" s="41">
        <f>STOCK!L534</f>
        <v>0</v>
      </c>
      <c r="K533" s="41">
        <f>STOCK!M534</f>
        <v>0</v>
      </c>
      <c r="L533" s="41">
        <f>STOCK!N534</f>
        <v>0</v>
      </c>
      <c r="U533" s="41">
        <v>168</v>
      </c>
      <c r="V533" s="41">
        <f>STOCK!Q534</f>
        <v>0</v>
      </c>
      <c r="X533" s="41">
        <v>167</v>
      </c>
      <c r="Y533" s="41">
        <f t="shared" si="9"/>
        <v>0</v>
      </c>
      <c r="AG533" s="41">
        <f>STOCK!A534</f>
        <v>0</v>
      </c>
      <c r="AI533" s="41">
        <v>167</v>
      </c>
    </row>
    <row r="534" spans="1:35" x14ac:dyDescent="0.15">
      <c r="A534" s="41">
        <f>STOCK!C535</f>
        <v>0</v>
      </c>
      <c r="B534" s="41">
        <f>STOCK!D535</f>
        <v>0</v>
      </c>
      <c r="C534" s="41">
        <f>STOCK!E535</f>
        <v>0</v>
      </c>
      <c r="D534" s="41">
        <f>STOCK!F535</f>
        <v>0</v>
      </c>
      <c r="E534" s="41">
        <f>STOCK!G535</f>
        <v>0</v>
      </c>
      <c r="F534" s="41">
        <f>STOCK!H535</f>
        <v>0</v>
      </c>
      <c r="G534" s="41">
        <f>STOCK!I535</f>
        <v>0</v>
      </c>
      <c r="H534" s="41">
        <f>STOCK!J535</f>
        <v>0</v>
      </c>
      <c r="I534" s="41">
        <f>STOCK!K535</f>
        <v>0</v>
      </c>
      <c r="J534" s="41">
        <f>STOCK!L535</f>
        <v>0</v>
      </c>
      <c r="K534" s="41">
        <f>STOCK!M535</f>
        <v>0</v>
      </c>
      <c r="L534" s="41">
        <f>STOCK!N535</f>
        <v>0</v>
      </c>
      <c r="U534" s="41">
        <v>169</v>
      </c>
      <c r="V534" s="41">
        <f>STOCK!Q535</f>
        <v>0</v>
      </c>
      <c r="X534" s="41">
        <v>168</v>
      </c>
      <c r="Y534" s="41">
        <f t="shared" si="9"/>
        <v>0</v>
      </c>
      <c r="AG534" s="41">
        <f>STOCK!A535</f>
        <v>0</v>
      </c>
      <c r="AI534" s="41">
        <v>168</v>
      </c>
    </row>
    <row r="535" spans="1:35" x14ac:dyDescent="0.15">
      <c r="A535" s="41">
        <f>STOCK!C536</f>
        <v>0</v>
      </c>
      <c r="B535" s="41">
        <f>STOCK!D536</f>
        <v>0</v>
      </c>
      <c r="C535" s="41">
        <f>STOCK!E536</f>
        <v>0</v>
      </c>
      <c r="D535" s="41">
        <f>STOCK!F536</f>
        <v>0</v>
      </c>
      <c r="E535" s="41">
        <f>STOCK!G536</f>
        <v>0</v>
      </c>
      <c r="F535" s="41">
        <f>STOCK!H536</f>
        <v>0</v>
      </c>
      <c r="G535" s="41">
        <f>STOCK!I536</f>
        <v>0</v>
      </c>
      <c r="H535" s="41">
        <f>STOCK!J536</f>
        <v>0</v>
      </c>
      <c r="I535" s="41">
        <f>STOCK!K536</f>
        <v>0</v>
      </c>
      <c r="J535" s="41">
        <f>STOCK!L536</f>
        <v>0</v>
      </c>
      <c r="K535" s="41">
        <f>STOCK!M536</f>
        <v>0</v>
      </c>
      <c r="L535" s="41">
        <f>STOCK!N536</f>
        <v>0</v>
      </c>
      <c r="U535" s="41">
        <v>170</v>
      </c>
      <c r="V535" s="41">
        <f>STOCK!Q536</f>
        <v>0</v>
      </c>
      <c r="X535" s="41">
        <v>169</v>
      </c>
      <c r="Y535" s="41">
        <f t="shared" si="9"/>
        <v>0</v>
      </c>
      <c r="AG535" s="41">
        <f>STOCK!A536</f>
        <v>0</v>
      </c>
      <c r="AI535" s="41">
        <v>169</v>
      </c>
    </row>
    <row r="536" spans="1:35" x14ac:dyDescent="0.15">
      <c r="A536" s="41">
        <f>STOCK!C537</f>
        <v>0</v>
      </c>
      <c r="B536" s="41">
        <f>STOCK!D537</f>
        <v>0</v>
      </c>
      <c r="C536" s="41">
        <f>STOCK!E537</f>
        <v>0</v>
      </c>
      <c r="D536" s="41">
        <f>STOCK!F537</f>
        <v>0</v>
      </c>
      <c r="E536" s="41">
        <f>STOCK!G537</f>
        <v>0</v>
      </c>
      <c r="F536" s="41">
        <f>STOCK!H537</f>
        <v>0</v>
      </c>
      <c r="G536" s="41">
        <f>STOCK!I537</f>
        <v>0</v>
      </c>
      <c r="H536" s="41">
        <f>STOCK!J537</f>
        <v>0</v>
      </c>
      <c r="I536" s="41">
        <f>STOCK!K537</f>
        <v>0</v>
      </c>
      <c r="J536" s="41">
        <f>STOCK!L537</f>
        <v>0</v>
      </c>
      <c r="K536" s="41">
        <f>STOCK!M537</f>
        <v>0</v>
      </c>
      <c r="L536" s="41">
        <f>STOCK!N537</f>
        <v>0</v>
      </c>
      <c r="U536" s="41">
        <v>171</v>
      </c>
      <c r="V536" s="41">
        <f>STOCK!Q537</f>
        <v>0</v>
      </c>
      <c r="X536" s="41">
        <v>170</v>
      </c>
      <c r="Y536" s="41">
        <f t="shared" si="9"/>
        <v>0</v>
      </c>
      <c r="AG536" s="41">
        <f>STOCK!A537</f>
        <v>0</v>
      </c>
      <c r="AI536" s="41">
        <v>170</v>
      </c>
    </row>
    <row r="537" spans="1:35" x14ac:dyDescent="0.15">
      <c r="A537" s="41">
        <f>STOCK!C538</f>
        <v>0</v>
      </c>
      <c r="B537" s="41">
        <f>STOCK!D538</f>
        <v>0</v>
      </c>
      <c r="C537" s="41">
        <f>STOCK!E538</f>
        <v>0</v>
      </c>
      <c r="D537" s="41">
        <f>STOCK!F538</f>
        <v>0</v>
      </c>
      <c r="E537" s="41">
        <f>STOCK!G538</f>
        <v>0</v>
      </c>
      <c r="F537" s="41">
        <f>STOCK!H538</f>
        <v>0</v>
      </c>
      <c r="G537" s="41">
        <f>STOCK!I538</f>
        <v>0</v>
      </c>
      <c r="H537" s="41">
        <f>STOCK!J538</f>
        <v>0</v>
      </c>
      <c r="I537" s="41">
        <f>STOCK!K538</f>
        <v>0</v>
      </c>
      <c r="J537" s="41">
        <f>STOCK!L538</f>
        <v>0</v>
      </c>
      <c r="K537" s="41">
        <f>STOCK!M538</f>
        <v>0</v>
      </c>
      <c r="L537" s="41">
        <f>STOCK!N538</f>
        <v>0</v>
      </c>
      <c r="U537" s="41">
        <v>172</v>
      </c>
      <c r="V537" s="41">
        <f>STOCK!Q538</f>
        <v>0</v>
      </c>
      <c r="X537" s="41">
        <v>171</v>
      </c>
      <c r="Y537" s="41">
        <f t="shared" si="9"/>
        <v>0</v>
      </c>
      <c r="AG537" s="41">
        <f>STOCK!A538</f>
        <v>0</v>
      </c>
      <c r="AI537" s="41">
        <v>171</v>
      </c>
    </row>
    <row r="538" spans="1:35" x14ac:dyDescent="0.15">
      <c r="A538" s="41">
        <f>STOCK!C539</f>
        <v>0</v>
      </c>
      <c r="B538" s="41">
        <f>STOCK!D539</f>
        <v>0</v>
      </c>
      <c r="C538" s="41">
        <f>STOCK!E539</f>
        <v>0</v>
      </c>
      <c r="D538" s="41">
        <f>STOCK!F539</f>
        <v>0</v>
      </c>
      <c r="E538" s="41">
        <f>STOCK!G539</f>
        <v>0</v>
      </c>
      <c r="F538" s="41">
        <f>STOCK!H539</f>
        <v>0</v>
      </c>
      <c r="G538" s="41">
        <f>STOCK!I539</f>
        <v>0</v>
      </c>
      <c r="H538" s="41">
        <f>STOCK!J539</f>
        <v>0</v>
      </c>
      <c r="I538" s="41">
        <f>STOCK!K539</f>
        <v>0</v>
      </c>
      <c r="J538" s="41">
        <f>STOCK!L539</f>
        <v>0</v>
      </c>
      <c r="K538" s="41">
        <f>STOCK!M539</f>
        <v>0</v>
      </c>
      <c r="L538" s="41">
        <f>STOCK!N539</f>
        <v>0</v>
      </c>
      <c r="U538" s="41">
        <v>173</v>
      </c>
      <c r="V538" s="41">
        <f>STOCK!Q539</f>
        <v>0</v>
      </c>
      <c r="X538" s="41">
        <v>172</v>
      </c>
      <c r="Y538" s="41">
        <f t="shared" si="9"/>
        <v>0</v>
      </c>
      <c r="AG538" s="41">
        <f>STOCK!A539</f>
        <v>0</v>
      </c>
      <c r="AI538" s="41">
        <v>172</v>
      </c>
    </row>
    <row r="539" spans="1:35" x14ac:dyDescent="0.15">
      <c r="A539" s="41">
        <f>STOCK!C540</f>
        <v>0</v>
      </c>
      <c r="B539" s="41">
        <f>STOCK!D540</f>
        <v>0</v>
      </c>
      <c r="C539" s="41">
        <f>STOCK!E540</f>
        <v>0</v>
      </c>
      <c r="D539" s="41">
        <f>STOCK!F540</f>
        <v>0</v>
      </c>
      <c r="E539" s="41">
        <f>STOCK!G540</f>
        <v>0</v>
      </c>
      <c r="F539" s="41">
        <f>STOCK!H540</f>
        <v>0</v>
      </c>
      <c r="G539" s="41">
        <f>STOCK!I540</f>
        <v>0</v>
      </c>
      <c r="H539" s="41">
        <f>STOCK!J540</f>
        <v>0</v>
      </c>
      <c r="I539" s="41">
        <f>STOCK!K540</f>
        <v>0</v>
      </c>
      <c r="J539" s="41">
        <f>STOCK!L540</f>
        <v>0</v>
      </c>
      <c r="K539" s="41">
        <f>STOCK!M540</f>
        <v>0</v>
      </c>
      <c r="L539" s="41">
        <f>STOCK!N540</f>
        <v>0</v>
      </c>
      <c r="U539" s="41">
        <v>174</v>
      </c>
      <c r="V539" s="41">
        <f>STOCK!Q540</f>
        <v>0</v>
      </c>
      <c r="X539" s="41">
        <v>173</v>
      </c>
      <c r="Y539" s="41">
        <f t="shared" si="9"/>
        <v>0</v>
      </c>
      <c r="AG539" s="41">
        <f>STOCK!A540</f>
        <v>0</v>
      </c>
      <c r="AI539" s="41">
        <v>173</v>
      </c>
    </row>
    <row r="540" spans="1:35" x14ac:dyDescent="0.15">
      <c r="A540" s="41">
        <f>STOCK!C541</f>
        <v>0</v>
      </c>
      <c r="B540" s="41">
        <f>STOCK!D541</f>
        <v>0</v>
      </c>
      <c r="C540" s="41">
        <f>STOCK!E541</f>
        <v>0</v>
      </c>
      <c r="D540" s="41">
        <f>STOCK!F541</f>
        <v>0</v>
      </c>
      <c r="E540" s="41">
        <f>STOCK!G541</f>
        <v>0</v>
      </c>
      <c r="F540" s="41">
        <f>STOCK!H541</f>
        <v>0</v>
      </c>
      <c r="G540" s="41">
        <f>STOCK!I541</f>
        <v>0</v>
      </c>
      <c r="H540" s="41">
        <f>STOCK!J541</f>
        <v>0</v>
      </c>
      <c r="I540" s="41">
        <f>STOCK!K541</f>
        <v>0</v>
      </c>
      <c r="J540" s="41">
        <f>STOCK!L541</f>
        <v>0</v>
      </c>
      <c r="K540" s="41">
        <f>STOCK!M541</f>
        <v>0</v>
      </c>
      <c r="L540" s="41">
        <f>STOCK!N541</f>
        <v>0</v>
      </c>
      <c r="U540" s="41">
        <v>175</v>
      </c>
      <c r="V540" s="41">
        <f>STOCK!Q541</f>
        <v>0</v>
      </c>
      <c r="X540" s="41">
        <v>174</v>
      </c>
      <c r="Y540" s="41">
        <f t="shared" si="9"/>
        <v>0</v>
      </c>
      <c r="AG540" s="41">
        <f>STOCK!A541</f>
        <v>0</v>
      </c>
      <c r="AI540" s="41">
        <v>174</v>
      </c>
    </row>
    <row r="541" spans="1:35" x14ac:dyDescent="0.15">
      <c r="A541" s="41">
        <f>STOCK!C542</f>
        <v>0</v>
      </c>
      <c r="B541" s="41">
        <f>STOCK!D542</f>
        <v>0</v>
      </c>
      <c r="C541" s="41">
        <f>STOCK!E542</f>
        <v>0</v>
      </c>
      <c r="D541" s="41">
        <f>STOCK!F542</f>
        <v>0</v>
      </c>
      <c r="E541" s="41">
        <f>STOCK!G542</f>
        <v>0</v>
      </c>
      <c r="F541" s="41">
        <f>STOCK!H542</f>
        <v>0</v>
      </c>
      <c r="G541" s="41">
        <f>STOCK!I542</f>
        <v>0</v>
      </c>
      <c r="H541" s="41">
        <f>STOCK!J542</f>
        <v>0</v>
      </c>
      <c r="I541" s="41">
        <f>STOCK!K542</f>
        <v>0</v>
      </c>
      <c r="J541" s="41">
        <f>STOCK!L542</f>
        <v>0</v>
      </c>
      <c r="K541" s="41">
        <f>STOCK!M542</f>
        <v>0</v>
      </c>
      <c r="L541" s="41">
        <f>STOCK!N542</f>
        <v>0</v>
      </c>
      <c r="U541" s="41">
        <v>176</v>
      </c>
      <c r="V541" s="41">
        <f>STOCK!Q542</f>
        <v>0</v>
      </c>
      <c r="X541" s="41">
        <v>175</v>
      </c>
      <c r="Y541" s="41">
        <f t="shared" si="9"/>
        <v>0</v>
      </c>
      <c r="AG541" s="41">
        <f>STOCK!A542</f>
        <v>0</v>
      </c>
      <c r="AI541" s="41">
        <v>175</v>
      </c>
    </row>
    <row r="542" spans="1:35" x14ac:dyDescent="0.15">
      <c r="A542" s="41">
        <f>STOCK!C543</f>
        <v>0</v>
      </c>
      <c r="B542" s="41">
        <f>STOCK!D543</f>
        <v>0</v>
      </c>
      <c r="C542" s="41">
        <f>STOCK!E543</f>
        <v>0</v>
      </c>
      <c r="D542" s="41">
        <f>STOCK!F543</f>
        <v>0</v>
      </c>
      <c r="E542" s="41">
        <f>STOCK!G543</f>
        <v>0</v>
      </c>
      <c r="F542" s="41">
        <f>STOCK!H543</f>
        <v>0</v>
      </c>
      <c r="G542" s="41">
        <f>STOCK!I543</f>
        <v>0</v>
      </c>
      <c r="H542" s="41">
        <f>STOCK!J543</f>
        <v>0</v>
      </c>
      <c r="I542" s="41">
        <f>STOCK!K543</f>
        <v>0</v>
      </c>
      <c r="J542" s="41">
        <f>STOCK!L543</f>
        <v>0</v>
      </c>
      <c r="K542" s="41">
        <f>STOCK!M543</f>
        <v>0</v>
      </c>
      <c r="L542" s="41">
        <f>STOCK!N543</f>
        <v>0</v>
      </c>
      <c r="U542" s="41">
        <v>177</v>
      </c>
      <c r="V542" s="41">
        <f>STOCK!Q543</f>
        <v>0</v>
      </c>
      <c r="X542" s="41">
        <v>176</v>
      </c>
      <c r="Y542" s="41">
        <f t="shared" si="9"/>
        <v>0</v>
      </c>
      <c r="AG542" s="41">
        <f>STOCK!A543</f>
        <v>0</v>
      </c>
      <c r="AI542" s="41">
        <v>176</v>
      </c>
    </row>
    <row r="543" spans="1:35" x14ac:dyDescent="0.15">
      <c r="A543" s="41">
        <f>STOCK!C544</f>
        <v>0</v>
      </c>
      <c r="B543" s="41">
        <f>STOCK!D544</f>
        <v>0</v>
      </c>
      <c r="C543" s="41">
        <f>STOCK!E544</f>
        <v>0</v>
      </c>
      <c r="D543" s="41">
        <f>STOCK!F544</f>
        <v>0</v>
      </c>
      <c r="E543" s="41">
        <f>STOCK!G544</f>
        <v>0</v>
      </c>
      <c r="F543" s="41">
        <f>STOCK!H544</f>
        <v>0</v>
      </c>
      <c r="G543" s="41">
        <f>STOCK!I544</f>
        <v>0</v>
      </c>
      <c r="H543" s="41">
        <f>STOCK!J544</f>
        <v>0</v>
      </c>
      <c r="I543" s="41">
        <f>STOCK!K544</f>
        <v>0</v>
      </c>
      <c r="J543" s="41">
        <f>STOCK!L544</f>
        <v>0</v>
      </c>
      <c r="K543" s="41">
        <f>STOCK!M544</f>
        <v>0</v>
      </c>
      <c r="L543" s="41">
        <f>STOCK!N544</f>
        <v>0</v>
      </c>
      <c r="U543" s="41">
        <v>178</v>
      </c>
      <c r="V543" s="41">
        <f>STOCK!Q544</f>
        <v>0</v>
      </c>
      <c r="X543" s="41">
        <v>177</v>
      </c>
      <c r="Y543" s="41">
        <f t="shared" si="9"/>
        <v>0</v>
      </c>
      <c r="AG543" s="41">
        <f>STOCK!A544</f>
        <v>0</v>
      </c>
      <c r="AI543" s="41">
        <v>177</v>
      </c>
    </row>
    <row r="544" spans="1:35" x14ac:dyDescent="0.15">
      <c r="A544" s="41">
        <f>STOCK!C545</f>
        <v>0</v>
      </c>
      <c r="B544" s="41">
        <f>STOCK!D545</f>
        <v>0</v>
      </c>
      <c r="C544" s="41">
        <f>STOCK!E545</f>
        <v>0</v>
      </c>
      <c r="D544" s="41">
        <f>STOCK!F545</f>
        <v>0</v>
      </c>
      <c r="E544" s="41">
        <f>STOCK!G545</f>
        <v>0</v>
      </c>
      <c r="F544" s="41">
        <f>STOCK!H545</f>
        <v>0</v>
      </c>
      <c r="G544" s="41">
        <f>STOCK!I545</f>
        <v>0</v>
      </c>
      <c r="H544" s="41">
        <f>STOCK!J545</f>
        <v>0</v>
      </c>
      <c r="I544" s="41">
        <f>STOCK!K545</f>
        <v>0</v>
      </c>
      <c r="J544" s="41">
        <f>STOCK!L545</f>
        <v>0</v>
      </c>
      <c r="K544" s="41">
        <f>STOCK!M545</f>
        <v>0</v>
      </c>
      <c r="L544" s="41">
        <f>STOCK!N545</f>
        <v>0</v>
      </c>
      <c r="U544" s="41">
        <v>179</v>
      </c>
      <c r="V544" s="41">
        <f>STOCK!Q545</f>
        <v>0</v>
      </c>
      <c r="X544" s="41">
        <v>178</v>
      </c>
      <c r="Y544" s="41">
        <f t="shared" si="9"/>
        <v>0</v>
      </c>
      <c r="AG544" s="41">
        <f>STOCK!A545</f>
        <v>0</v>
      </c>
      <c r="AI544" s="41">
        <v>178</v>
      </c>
    </row>
    <row r="545" spans="1:35" x14ac:dyDescent="0.15">
      <c r="A545" s="41">
        <f>STOCK!C546</f>
        <v>0</v>
      </c>
      <c r="B545" s="41">
        <f>STOCK!D546</f>
        <v>0</v>
      </c>
      <c r="C545" s="41">
        <f>STOCK!E546</f>
        <v>0</v>
      </c>
      <c r="D545" s="41">
        <f>STOCK!F546</f>
        <v>0</v>
      </c>
      <c r="E545" s="41">
        <f>STOCK!G546</f>
        <v>0</v>
      </c>
      <c r="F545" s="41">
        <f>STOCK!H546</f>
        <v>0</v>
      </c>
      <c r="G545" s="41">
        <f>STOCK!I546</f>
        <v>0</v>
      </c>
      <c r="H545" s="41">
        <f>STOCK!J546</f>
        <v>0</v>
      </c>
      <c r="I545" s="41">
        <f>STOCK!K546</f>
        <v>0</v>
      </c>
      <c r="J545" s="41">
        <f>STOCK!L546</f>
        <v>0</v>
      </c>
      <c r="K545" s="41">
        <f>STOCK!M546</f>
        <v>0</v>
      </c>
      <c r="L545" s="41">
        <f>STOCK!N546</f>
        <v>0</v>
      </c>
      <c r="U545" s="41">
        <v>180</v>
      </c>
      <c r="V545" s="41">
        <f>STOCK!Q546</f>
        <v>0</v>
      </c>
      <c r="X545" s="41">
        <v>179</v>
      </c>
      <c r="Y545" s="41">
        <f t="shared" si="9"/>
        <v>0</v>
      </c>
      <c r="AG545" s="41">
        <f>STOCK!A546</f>
        <v>0</v>
      </c>
      <c r="AI545" s="41">
        <v>179</v>
      </c>
    </row>
    <row r="546" spans="1:35" x14ac:dyDescent="0.15">
      <c r="A546" s="41">
        <f>STOCK!C547</f>
        <v>0</v>
      </c>
      <c r="B546" s="41">
        <f>STOCK!D547</f>
        <v>0</v>
      </c>
      <c r="C546" s="41">
        <f>STOCK!E547</f>
        <v>0</v>
      </c>
      <c r="D546" s="41">
        <f>STOCK!F547</f>
        <v>0</v>
      </c>
      <c r="E546" s="41">
        <f>STOCK!G547</f>
        <v>0</v>
      </c>
      <c r="F546" s="41">
        <f>STOCK!H547</f>
        <v>0</v>
      </c>
      <c r="G546" s="41">
        <f>STOCK!I547</f>
        <v>0</v>
      </c>
      <c r="H546" s="41">
        <f>STOCK!J547</f>
        <v>0</v>
      </c>
      <c r="I546" s="41">
        <f>STOCK!K547</f>
        <v>0</v>
      </c>
      <c r="J546" s="41">
        <f>STOCK!L547</f>
        <v>0</v>
      </c>
      <c r="K546" s="41">
        <f>STOCK!M547</f>
        <v>0</v>
      </c>
      <c r="L546" s="41">
        <f>STOCK!N547</f>
        <v>0</v>
      </c>
      <c r="U546" s="41">
        <v>181</v>
      </c>
      <c r="V546" s="41">
        <f>STOCK!Q547</f>
        <v>0</v>
      </c>
      <c r="X546" s="41">
        <v>180</v>
      </c>
      <c r="Y546" s="41">
        <f t="shared" si="9"/>
        <v>0</v>
      </c>
      <c r="AG546" s="41">
        <f>STOCK!A547</f>
        <v>0</v>
      </c>
      <c r="AI546" s="41">
        <v>180</v>
      </c>
    </row>
    <row r="547" spans="1:35" x14ac:dyDescent="0.15">
      <c r="A547" s="41">
        <f>STOCK!C548</f>
        <v>0</v>
      </c>
      <c r="B547" s="41">
        <f>STOCK!D548</f>
        <v>0</v>
      </c>
      <c r="C547" s="41">
        <f>STOCK!E548</f>
        <v>0</v>
      </c>
      <c r="D547" s="41">
        <f>STOCK!F548</f>
        <v>0</v>
      </c>
      <c r="E547" s="41">
        <f>STOCK!G548</f>
        <v>0</v>
      </c>
      <c r="F547" s="41">
        <f>STOCK!H548</f>
        <v>0</v>
      </c>
      <c r="G547" s="41">
        <f>STOCK!I548</f>
        <v>0</v>
      </c>
      <c r="H547" s="41">
        <f>STOCK!J548</f>
        <v>0</v>
      </c>
      <c r="I547" s="41">
        <f>STOCK!K548</f>
        <v>0</v>
      </c>
      <c r="J547" s="41">
        <f>STOCK!L548</f>
        <v>0</v>
      </c>
      <c r="K547" s="41">
        <f>STOCK!M548</f>
        <v>0</v>
      </c>
      <c r="L547" s="41">
        <f>STOCK!N548</f>
        <v>0</v>
      </c>
      <c r="U547" s="41">
        <v>182</v>
      </c>
      <c r="V547" s="41">
        <f>STOCK!Q548</f>
        <v>0</v>
      </c>
      <c r="X547" s="41">
        <v>181</v>
      </c>
      <c r="Y547" s="41">
        <f t="shared" si="9"/>
        <v>0</v>
      </c>
      <c r="AG547" s="41">
        <f>STOCK!A548</f>
        <v>0</v>
      </c>
      <c r="AI547" s="41">
        <v>181</v>
      </c>
    </row>
    <row r="548" spans="1:35" x14ac:dyDescent="0.15">
      <c r="A548" s="41">
        <f>STOCK!C549</f>
        <v>0</v>
      </c>
      <c r="B548" s="41">
        <f>STOCK!D549</f>
        <v>0</v>
      </c>
      <c r="C548" s="41">
        <f>STOCK!E549</f>
        <v>0</v>
      </c>
      <c r="D548" s="41">
        <f>STOCK!F549</f>
        <v>0</v>
      </c>
      <c r="E548" s="41">
        <f>STOCK!G549</f>
        <v>0</v>
      </c>
      <c r="F548" s="41">
        <f>STOCK!H549</f>
        <v>0</v>
      </c>
      <c r="G548" s="41">
        <f>STOCK!I549</f>
        <v>0</v>
      </c>
      <c r="H548" s="41">
        <f>STOCK!J549</f>
        <v>0</v>
      </c>
      <c r="I548" s="41">
        <f>STOCK!K549</f>
        <v>0</v>
      </c>
      <c r="J548" s="41">
        <f>STOCK!L549</f>
        <v>0</v>
      </c>
      <c r="K548" s="41">
        <f>STOCK!M549</f>
        <v>0</v>
      </c>
      <c r="L548" s="41">
        <f>STOCK!N549</f>
        <v>0</v>
      </c>
      <c r="U548" s="41">
        <v>183</v>
      </c>
      <c r="V548" s="41">
        <f>STOCK!Q549</f>
        <v>0</v>
      </c>
      <c r="X548" s="41">
        <v>182</v>
      </c>
      <c r="Y548" s="41">
        <f t="shared" si="9"/>
        <v>0</v>
      </c>
      <c r="AG548" s="41">
        <f>STOCK!A549</f>
        <v>0</v>
      </c>
      <c r="AI548" s="41">
        <v>182</v>
      </c>
    </row>
    <row r="549" spans="1:35" x14ac:dyDescent="0.15">
      <c r="A549" s="41">
        <f>STOCK!C550</f>
        <v>0</v>
      </c>
      <c r="B549" s="41">
        <f>STOCK!D550</f>
        <v>0</v>
      </c>
      <c r="C549" s="41">
        <f>STOCK!E550</f>
        <v>0</v>
      </c>
      <c r="D549" s="41">
        <f>STOCK!F550</f>
        <v>0</v>
      </c>
      <c r="E549" s="41">
        <f>STOCK!G550</f>
        <v>0</v>
      </c>
      <c r="F549" s="41">
        <f>STOCK!H550</f>
        <v>0</v>
      </c>
      <c r="G549" s="41">
        <f>STOCK!I550</f>
        <v>0</v>
      </c>
      <c r="H549" s="41">
        <f>STOCK!J550</f>
        <v>0</v>
      </c>
      <c r="I549" s="41">
        <f>STOCK!K550</f>
        <v>0</v>
      </c>
      <c r="J549" s="41">
        <f>STOCK!L550</f>
        <v>0</v>
      </c>
      <c r="K549" s="41">
        <f>STOCK!M550</f>
        <v>0</v>
      </c>
      <c r="L549" s="41">
        <f>STOCK!N550</f>
        <v>0</v>
      </c>
      <c r="U549" s="41">
        <v>184</v>
      </c>
      <c r="V549" s="41">
        <f>STOCK!Q550</f>
        <v>0</v>
      </c>
      <c r="X549" s="41">
        <v>183</v>
      </c>
      <c r="Y549" s="41">
        <f t="shared" si="9"/>
        <v>0</v>
      </c>
      <c r="AG549" s="41">
        <f>STOCK!A550</f>
        <v>0</v>
      </c>
      <c r="AI549" s="41">
        <v>183</v>
      </c>
    </row>
    <row r="550" spans="1:35" x14ac:dyDescent="0.15">
      <c r="A550" s="41">
        <f>STOCK!C551</f>
        <v>0</v>
      </c>
      <c r="B550" s="41">
        <f>STOCK!D551</f>
        <v>0</v>
      </c>
      <c r="C550" s="41">
        <f>STOCK!E551</f>
        <v>0</v>
      </c>
      <c r="D550" s="41">
        <f>STOCK!F551</f>
        <v>0</v>
      </c>
      <c r="E550" s="41">
        <f>STOCK!G551</f>
        <v>0</v>
      </c>
      <c r="F550" s="41">
        <f>STOCK!H551</f>
        <v>0</v>
      </c>
      <c r="G550" s="41">
        <f>STOCK!I551</f>
        <v>0</v>
      </c>
      <c r="H550" s="41">
        <f>STOCK!J551</f>
        <v>0</v>
      </c>
      <c r="I550" s="41">
        <f>STOCK!K551</f>
        <v>0</v>
      </c>
      <c r="J550" s="41">
        <f>STOCK!L551</f>
        <v>0</v>
      </c>
      <c r="K550" s="41">
        <f>STOCK!M551</f>
        <v>0</v>
      </c>
      <c r="L550" s="41">
        <f>STOCK!N551</f>
        <v>0</v>
      </c>
      <c r="U550" s="41">
        <v>185</v>
      </c>
      <c r="V550" s="41">
        <f>STOCK!Q551</f>
        <v>0</v>
      </c>
      <c r="X550" s="41">
        <v>184</v>
      </c>
      <c r="Y550" s="41">
        <f t="shared" si="9"/>
        <v>0</v>
      </c>
      <c r="AG550" s="41">
        <f>STOCK!A551</f>
        <v>0</v>
      </c>
      <c r="AI550" s="41">
        <v>184</v>
      </c>
    </row>
    <row r="551" spans="1:35" x14ac:dyDescent="0.15">
      <c r="A551" s="41">
        <f>STOCK!C552</f>
        <v>0</v>
      </c>
      <c r="B551" s="41">
        <f>STOCK!D552</f>
        <v>0</v>
      </c>
      <c r="C551" s="41">
        <f>STOCK!E552</f>
        <v>0</v>
      </c>
      <c r="D551" s="41">
        <f>STOCK!F552</f>
        <v>0</v>
      </c>
      <c r="E551" s="41">
        <f>STOCK!G552</f>
        <v>0</v>
      </c>
      <c r="F551" s="41">
        <f>STOCK!H552</f>
        <v>0</v>
      </c>
      <c r="G551" s="41">
        <f>STOCK!I552</f>
        <v>0</v>
      </c>
      <c r="H551" s="41">
        <f>STOCK!J552</f>
        <v>0</v>
      </c>
      <c r="I551" s="41">
        <f>STOCK!K552</f>
        <v>0</v>
      </c>
      <c r="J551" s="41">
        <f>STOCK!L552</f>
        <v>0</v>
      </c>
      <c r="K551" s="41">
        <f>STOCK!M552</f>
        <v>0</v>
      </c>
      <c r="L551" s="41">
        <f>STOCK!N552</f>
        <v>0</v>
      </c>
      <c r="U551" s="41">
        <v>186</v>
      </c>
      <c r="V551" s="41">
        <f>STOCK!Q552</f>
        <v>0</v>
      </c>
      <c r="X551" s="41">
        <v>185</v>
      </c>
      <c r="Y551" s="41">
        <f t="shared" si="9"/>
        <v>0</v>
      </c>
      <c r="AG551" s="41">
        <f>STOCK!A552</f>
        <v>0</v>
      </c>
      <c r="AI551" s="41">
        <v>185</v>
      </c>
    </row>
    <row r="552" spans="1:35" x14ac:dyDescent="0.15">
      <c r="A552" s="41">
        <f>STOCK!C553</f>
        <v>0</v>
      </c>
      <c r="B552" s="41">
        <f>STOCK!D553</f>
        <v>0</v>
      </c>
      <c r="C552" s="41">
        <f>STOCK!E553</f>
        <v>0</v>
      </c>
      <c r="D552" s="41">
        <f>STOCK!F553</f>
        <v>0</v>
      </c>
      <c r="E552" s="41">
        <f>STOCK!G553</f>
        <v>0</v>
      </c>
      <c r="F552" s="41">
        <f>STOCK!H553</f>
        <v>0</v>
      </c>
      <c r="G552" s="41">
        <f>STOCK!I553</f>
        <v>0</v>
      </c>
      <c r="H552" s="41">
        <f>STOCK!J553</f>
        <v>0</v>
      </c>
      <c r="I552" s="41">
        <f>STOCK!K553</f>
        <v>0</v>
      </c>
      <c r="J552" s="41">
        <f>STOCK!L553</f>
        <v>0</v>
      </c>
      <c r="K552" s="41">
        <f>STOCK!M553</f>
        <v>0</v>
      </c>
      <c r="L552" s="41">
        <f>STOCK!N553</f>
        <v>0</v>
      </c>
      <c r="U552" s="41">
        <v>187</v>
      </c>
      <c r="V552" s="41">
        <f>STOCK!Q553</f>
        <v>0</v>
      </c>
      <c r="X552" s="41">
        <v>186</v>
      </c>
      <c r="Y552" s="41">
        <f t="shared" si="9"/>
        <v>0</v>
      </c>
      <c r="AG552" s="41">
        <f>STOCK!A553</f>
        <v>0</v>
      </c>
      <c r="AI552" s="41">
        <v>186</v>
      </c>
    </row>
    <row r="553" spans="1:35" x14ac:dyDescent="0.15">
      <c r="A553" s="41">
        <f>STOCK!C554</f>
        <v>0</v>
      </c>
      <c r="B553" s="41">
        <f>STOCK!D554</f>
        <v>0</v>
      </c>
      <c r="C553" s="41">
        <f>STOCK!E554</f>
        <v>0</v>
      </c>
      <c r="D553" s="41">
        <f>STOCK!F554</f>
        <v>0</v>
      </c>
      <c r="E553" s="41">
        <f>STOCK!G554</f>
        <v>0</v>
      </c>
      <c r="F553" s="41">
        <f>STOCK!H554</f>
        <v>0</v>
      </c>
      <c r="G553" s="41">
        <f>STOCK!I554</f>
        <v>0</v>
      </c>
      <c r="H553" s="41">
        <f>STOCK!J554</f>
        <v>0</v>
      </c>
      <c r="I553" s="41">
        <f>STOCK!K554</f>
        <v>0</v>
      </c>
      <c r="J553" s="41">
        <f>STOCK!L554</f>
        <v>0</v>
      </c>
      <c r="K553" s="41">
        <f>STOCK!M554</f>
        <v>0</v>
      </c>
      <c r="L553" s="41">
        <f>STOCK!N554</f>
        <v>0</v>
      </c>
      <c r="U553" s="41">
        <v>188</v>
      </c>
      <c r="V553" s="41">
        <f>STOCK!Q554</f>
        <v>0</v>
      </c>
      <c r="X553" s="41">
        <v>187</v>
      </c>
      <c r="Y553" s="41">
        <f t="shared" si="9"/>
        <v>0</v>
      </c>
      <c r="AG553" s="41">
        <f>STOCK!A554</f>
        <v>0</v>
      </c>
      <c r="AI553" s="41">
        <v>187</v>
      </c>
    </row>
    <row r="554" spans="1:35" x14ac:dyDescent="0.15">
      <c r="A554" s="41">
        <f>STOCK!C555</f>
        <v>0</v>
      </c>
      <c r="B554" s="41">
        <f>STOCK!D555</f>
        <v>0</v>
      </c>
      <c r="C554" s="41">
        <f>STOCK!E555</f>
        <v>0</v>
      </c>
      <c r="D554" s="41">
        <f>STOCK!F555</f>
        <v>0</v>
      </c>
      <c r="E554" s="41">
        <f>STOCK!G555</f>
        <v>0</v>
      </c>
      <c r="F554" s="41">
        <f>STOCK!H555</f>
        <v>0</v>
      </c>
      <c r="G554" s="41">
        <f>STOCK!I555</f>
        <v>0</v>
      </c>
      <c r="H554" s="41">
        <f>STOCK!J555</f>
        <v>0</v>
      </c>
      <c r="I554" s="41">
        <f>STOCK!K555</f>
        <v>0</v>
      </c>
      <c r="J554" s="41">
        <f>STOCK!L555</f>
        <v>0</v>
      </c>
      <c r="K554" s="41">
        <f>STOCK!M555</f>
        <v>0</v>
      </c>
      <c r="L554" s="41">
        <f>STOCK!N555</f>
        <v>0</v>
      </c>
      <c r="U554" s="41">
        <v>189</v>
      </c>
      <c r="V554" s="41">
        <f>STOCK!Q555</f>
        <v>0</v>
      </c>
      <c r="X554" s="41">
        <v>188</v>
      </c>
      <c r="Y554" s="41">
        <f t="shared" si="9"/>
        <v>0</v>
      </c>
      <c r="AG554" s="41">
        <f>STOCK!A555</f>
        <v>0</v>
      </c>
      <c r="AI554" s="41">
        <v>188</v>
      </c>
    </row>
    <row r="555" spans="1:35" x14ac:dyDescent="0.15">
      <c r="A555" s="41">
        <f>STOCK!C556</f>
        <v>0</v>
      </c>
      <c r="B555" s="41">
        <f>STOCK!D556</f>
        <v>0</v>
      </c>
      <c r="C555" s="41">
        <f>STOCK!E556</f>
        <v>0</v>
      </c>
      <c r="D555" s="41">
        <f>STOCK!F556</f>
        <v>0</v>
      </c>
      <c r="E555" s="41">
        <f>STOCK!G556</f>
        <v>0</v>
      </c>
      <c r="F555" s="41">
        <f>STOCK!H556</f>
        <v>0</v>
      </c>
      <c r="G555" s="41">
        <f>STOCK!I556</f>
        <v>0</v>
      </c>
      <c r="H555" s="41">
        <f>STOCK!J556</f>
        <v>0</v>
      </c>
      <c r="I555" s="41">
        <f>STOCK!K556</f>
        <v>0</v>
      </c>
      <c r="J555" s="41">
        <f>STOCK!L556</f>
        <v>0</v>
      </c>
      <c r="K555" s="41">
        <f>STOCK!M556</f>
        <v>0</v>
      </c>
      <c r="L555" s="41">
        <f>STOCK!N556</f>
        <v>0</v>
      </c>
      <c r="U555" s="41">
        <v>190</v>
      </c>
      <c r="V555" s="41">
        <f>STOCK!Q556</f>
        <v>0</v>
      </c>
      <c r="X555" s="41">
        <v>189</v>
      </c>
      <c r="Y555" s="41">
        <f t="shared" si="9"/>
        <v>0</v>
      </c>
      <c r="AG555" s="41">
        <f>STOCK!A556</f>
        <v>0</v>
      </c>
      <c r="AI555" s="41">
        <v>189</v>
      </c>
    </row>
    <row r="556" spans="1:35" x14ac:dyDescent="0.15">
      <c r="A556" s="41">
        <f>STOCK!C557</f>
        <v>0</v>
      </c>
      <c r="B556" s="41">
        <f>STOCK!D557</f>
        <v>0</v>
      </c>
      <c r="C556" s="41">
        <f>STOCK!E557</f>
        <v>0</v>
      </c>
      <c r="D556" s="41">
        <f>STOCK!F557</f>
        <v>0</v>
      </c>
      <c r="E556" s="41">
        <f>STOCK!G557</f>
        <v>0</v>
      </c>
      <c r="F556" s="41">
        <f>STOCK!H557</f>
        <v>0</v>
      </c>
      <c r="G556" s="41">
        <f>STOCK!I557</f>
        <v>0</v>
      </c>
      <c r="H556" s="41">
        <f>STOCK!J557</f>
        <v>0</v>
      </c>
      <c r="I556" s="41">
        <f>STOCK!K557</f>
        <v>0</v>
      </c>
      <c r="J556" s="41">
        <f>STOCK!L557</f>
        <v>0</v>
      </c>
      <c r="K556" s="41">
        <f>STOCK!M557</f>
        <v>0</v>
      </c>
      <c r="L556" s="41">
        <f>STOCK!N557</f>
        <v>0</v>
      </c>
      <c r="U556" s="41">
        <v>191</v>
      </c>
      <c r="V556" s="41">
        <f>STOCK!Q557</f>
        <v>0</v>
      </c>
      <c r="X556" s="41">
        <v>190</v>
      </c>
      <c r="Y556" s="41">
        <f t="shared" si="9"/>
        <v>0</v>
      </c>
      <c r="AG556" s="41">
        <f>STOCK!A557</f>
        <v>0</v>
      </c>
      <c r="AI556" s="41">
        <v>190</v>
      </c>
    </row>
    <row r="557" spans="1:35" x14ac:dyDescent="0.15">
      <c r="A557" s="41">
        <f>STOCK!C558</f>
        <v>0</v>
      </c>
      <c r="B557" s="41">
        <f>STOCK!D558</f>
        <v>0</v>
      </c>
      <c r="C557" s="41">
        <f>STOCK!E558</f>
        <v>0</v>
      </c>
      <c r="D557" s="41">
        <f>STOCK!F558</f>
        <v>0</v>
      </c>
      <c r="E557" s="41">
        <f>STOCK!G558</f>
        <v>0</v>
      </c>
      <c r="F557" s="41">
        <f>STOCK!H558</f>
        <v>0</v>
      </c>
      <c r="G557" s="41">
        <f>STOCK!I558</f>
        <v>0</v>
      </c>
      <c r="H557" s="41">
        <f>STOCK!J558</f>
        <v>0</v>
      </c>
      <c r="I557" s="41">
        <f>STOCK!K558</f>
        <v>0</v>
      </c>
      <c r="J557" s="41">
        <f>STOCK!L558</f>
        <v>0</v>
      </c>
      <c r="K557" s="41">
        <f>STOCK!M558</f>
        <v>0</v>
      </c>
      <c r="L557" s="41">
        <f>STOCK!N558</f>
        <v>0</v>
      </c>
      <c r="U557" s="41">
        <v>192</v>
      </c>
      <c r="V557" s="41">
        <f>STOCK!Q558</f>
        <v>0</v>
      </c>
      <c r="X557" s="41">
        <v>191</v>
      </c>
      <c r="Y557" s="41">
        <f t="shared" si="9"/>
        <v>0</v>
      </c>
      <c r="AG557" s="41">
        <f>STOCK!A558</f>
        <v>0</v>
      </c>
      <c r="AI557" s="41">
        <v>191</v>
      </c>
    </row>
    <row r="558" spans="1:35" x14ac:dyDescent="0.15">
      <c r="A558" s="41">
        <f>STOCK!C559</f>
        <v>0</v>
      </c>
      <c r="B558" s="41">
        <f>STOCK!D559</f>
        <v>0</v>
      </c>
      <c r="C558" s="41">
        <f>STOCK!E559</f>
        <v>0</v>
      </c>
      <c r="D558" s="41">
        <f>STOCK!F559</f>
        <v>0</v>
      </c>
      <c r="E558" s="41">
        <f>STOCK!G559</f>
        <v>0</v>
      </c>
      <c r="F558" s="41">
        <f>STOCK!H559</f>
        <v>0</v>
      </c>
      <c r="G558" s="41">
        <f>STOCK!I559</f>
        <v>0</v>
      </c>
      <c r="H558" s="41">
        <f>STOCK!J559</f>
        <v>0</v>
      </c>
      <c r="I558" s="41">
        <f>STOCK!K559</f>
        <v>0</v>
      </c>
      <c r="J558" s="41">
        <f>STOCK!L559</f>
        <v>0</v>
      </c>
      <c r="K558" s="41">
        <f>STOCK!M559</f>
        <v>0</v>
      </c>
      <c r="L558" s="41">
        <f>STOCK!N559</f>
        <v>0</v>
      </c>
      <c r="U558" s="41">
        <v>193</v>
      </c>
      <c r="V558" s="41">
        <f>STOCK!Q559</f>
        <v>0</v>
      </c>
      <c r="X558" s="41">
        <v>192</v>
      </c>
      <c r="Y558" s="41">
        <f t="shared" si="9"/>
        <v>0</v>
      </c>
      <c r="AG558" s="41">
        <f>STOCK!A559</f>
        <v>0</v>
      </c>
      <c r="AI558" s="41">
        <v>192</v>
      </c>
    </row>
    <row r="559" spans="1:35" x14ac:dyDescent="0.15">
      <c r="A559" s="41">
        <f>STOCK!C560</f>
        <v>0</v>
      </c>
      <c r="B559" s="41">
        <f>STOCK!D560</f>
        <v>0</v>
      </c>
      <c r="C559" s="41">
        <f>STOCK!E560</f>
        <v>0</v>
      </c>
      <c r="D559" s="41">
        <f>STOCK!F560</f>
        <v>0</v>
      </c>
      <c r="E559" s="41">
        <f>STOCK!G560</f>
        <v>0</v>
      </c>
      <c r="F559" s="41">
        <f>STOCK!H560</f>
        <v>0</v>
      </c>
      <c r="G559" s="41">
        <f>STOCK!I560</f>
        <v>0</v>
      </c>
      <c r="H559" s="41">
        <f>STOCK!J560</f>
        <v>0</v>
      </c>
      <c r="I559" s="41">
        <f>STOCK!K560</f>
        <v>0</v>
      </c>
      <c r="J559" s="41">
        <f>STOCK!L560</f>
        <v>0</v>
      </c>
      <c r="K559" s="41">
        <f>STOCK!M560</f>
        <v>0</v>
      </c>
      <c r="L559" s="41">
        <f>STOCK!N560</f>
        <v>0</v>
      </c>
      <c r="U559" s="41">
        <v>194</v>
      </c>
      <c r="V559" s="41">
        <f>STOCK!Q560</f>
        <v>0</v>
      </c>
      <c r="X559" s="41">
        <v>193</v>
      </c>
      <c r="Y559" s="41">
        <f t="shared" si="9"/>
        <v>0</v>
      </c>
      <c r="AG559" s="41">
        <f>STOCK!A560</f>
        <v>0</v>
      </c>
      <c r="AI559" s="41">
        <v>193</v>
      </c>
    </row>
    <row r="560" spans="1:35" x14ac:dyDescent="0.15">
      <c r="A560" s="41">
        <f>STOCK!C561</f>
        <v>0</v>
      </c>
      <c r="B560" s="41">
        <f>STOCK!D561</f>
        <v>0</v>
      </c>
      <c r="C560" s="41">
        <f>STOCK!E561</f>
        <v>0</v>
      </c>
      <c r="D560" s="41">
        <f>STOCK!F561</f>
        <v>0</v>
      </c>
      <c r="E560" s="41">
        <f>STOCK!G561</f>
        <v>0</v>
      </c>
      <c r="F560" s="41">
        <f>STOCK!H561</f>
        <v>0</v>
      </c>
      <c r="G560" s="41">
        <f>STOCK!I561</f>
        <v>0</v>
      </c>
      <c r="H560" s="41">
        <f>STOCK!J561</f>
        <v>0</v>
      </c>
      <c r="I560" s="41">
        <f>STOCK!K561</f>
        <v>0</v>
      </c>
      <c r="J560" s="41">
        <f>STOCK!L561</f>
        <v>0</v>
      </c>
      <c r="K560" s="41">
        <f>STOCK!M561</f>
        <v>0</v>
      </c>
      <c r="L560" s="41">
        <f>STOCK!N561</f>
        <v>0</v>
      </c>
      <c r="U560" s="41">
        <v>195</v>
      </c>
      <c r="V560" s="41">
        <f>STOCK!Q561</f>
        <v>0</v>
      </c>
      <c r="X560" s="41">
        <v>194</v>
      </c>
      <c r="Y560" s="41">
        <f t="shared" si="9"/>
        <v>0</v>
      </c>
      <c r="AG560" s="41">
        <f>STOCK!A561</f>
        <v>0</v>
      </c>
      <c r="AI560" s="41">
        <v>194</v>
      </c>
    </row>
    <row r="561" spans="1:35" x14ac:dyDescent="0.15">
      <c r="A561" s="41">
        <f>STOCK!C562</f>
        <v>0</v>
      </c>
      <c r="B561" s="41">
        <f>STOCK!D562</f>
        <v>0</v>
      </c>
      <c r="C561" s="41">
        <f>STOCK!E562</f>
        <v>0</v>
      </c>
      <c r="D561" s="41">
        <f>STOCK!F562</f>
        <v>0</v>
      </c>
      <c r="E561" s="41">
        <f>STOCK!G562</f>
        <v>0</v>
      </c>
      <c r="F561" s="41">
        <f>STOCK!H562</f>
        <v>0</v>
      </c>
      <c r="G561" s="41">
        <f>STOCK!I562</f>
        <v>0</v>
      </c>
      <c r="H561" s="41">
        <f>STOCK!J562</f>
        <v>0</v>
      </c>
      <c r="I561" s="41">
        <f>STOCK!K562</f>
        <v>0</v>
      </c>
      <c r="J561" s="41">
        <f>STOCK!L562</f>
        <v>0</v>
      </c>
      <c r="K561" s="41">
        <f>STOCK!M562</f>
        <v>0</v>
      </c>
      <c r="L561" s="41">
        <f>STOCK!N562</f>
        <v>0</v>
      </c>
      <c r="U561" s="41">
        <v>196</v>
      </c>
      <c r="V561" s="41">
        <f>STOCK!Q562</f>
        <v>0</v>
      </c>
      <c r="X561" s="41">
        <v>195</v>
      </c>
      <c r="Y561" s="41">
        <f t="shared" si="9"/>
        <v>0</v>
      </c>
      <c r="AG561" s="41">
        <f>STOCK!A562</f>
        <v>0</v>
      </c>
      <c r="AI561" s="41">
        <v>195</v>
      </c>
    </row>
    <row r="562" spans="1:35" x14ac:dyDescent="0.15">
      <c r="A562" s="41">
        <f>STOCK!C563</f>
        <v>0</v>
      </c>
      <c r="B562" s="41">
        <f>STOCK!D563</f>
        <v>0</v>
      </c>
      <c r="C562" s="41">
        <f>STOCK!E563</f>
        <v>0</v>
      </c>
      <c r="D562" s="41">
        <f>STOCK!F563</f>
        <v>0</v>
      </c>
      <c r="E562" s="41">
        <f>STOCK!G563</f>
        <v>0</v>
      </c>
      <c r="F562" s="41">
        <f>STOCK!H563</f>
        <v>0</v>
      </c>
      <c r="G562" s="41">
        <f>STOCK!I563</f>
        <v>0</v>
      </c>
      <c r="H562" s="41">
        <f>STOCK!J563</f>
        <v>0</v>
      </c>
      <c r="I562" s="41">
        <f>STOCK!K563</f>
        <v>0</v>
      </c>
      <c r="J562" s="41">
        <f>STOCK!L563</f>
        <v>0</v>
      </c>
      <c r="K562" s="41">
        <f>STOCK!M563</f>
        <v>0</v>
      </c>
      <c r="L562" s="41">
        <f>STOCK!N563</f>
        <v>0</v>
      </c>
      <c r="U562" s="41">
        <v>197</v>
      </c>
      <c r="V562" s="41">
        <f>STOCK!Q563</f>
        <v>0</v>
      </c>
      <c r="X562" s="41">
        <v>196</v>
      </c>
      <c r="Y562" s="41">
        <f t="shared" si="9"/>
        <v>0</v>
      </c>
      <c r="AG562" s="41">
        <f>STOCK!A563</f>
        <v>0</v>
      </c>
      <c r="AI562" s="41">
        <v>196</v>
      </c>
    </row>
    <row r="563" spans="1:35" x14ac:dyDescent="0.15">
      <c r="A563" s="41">
        <f>STOCK!C564</f>
        <v>0</v>
      </c>
      <c r="B563" s="41">
        <f>STOCK!D564</f>
        <v>0</v>
      </c>
      <c r="C563" s="41">
        <f>STOCK!E564</f>
        <v>0</v>
      </c>
      <c r="D563" s="41">
        <f>STOCK!F564</f>
        <v>0</v>
      </c>
      <c r="E563" s="41">
        <f>STOCK!G564</f>
        <v>0</v>
      </c>
      <c r="F563" s="41">
        <f>STOCK!H564</f>
        <v>0</v>
      </c>
      <c r="G563" s="41">
        <f>STOCK!I564</f>
        <v>0</v>
      </c>
      <c r="H563" s="41">
        <f>STOCK!J564</f>
        <v>0</v>
      </c>
      <c r="I563" s="41">
        <f>STOCK!K564</f>
        <v>0</v>
      </c>
      <c r="J563" s="41">
        <f>STOCK!L564</f>
        <v>0</v>
      </c>
      <c r="K563" s="41">
        <f>STOCK!M564</f>
        <v>0</v>
      </c>
      <c r="L563" s="41">
        <f>STOCK!N564</f>
        <v>0</v>
      </c>
      <c r="U563" s="41">
        <v>198</v>
      </c>
      <c r="V563" s="41">
        <f>STOCK!Q564</f>
        <v>0</v>
      </c>
      <c r="X563" s="41">
        <v>197</v>
      </c>
      <c r="Y563" s="41">
        <f t="shared" si="9"/>
        <v>0</v>
      </c>
      <c r="AG563" s="41">
        <f>STOCK!A564</f>
        <v>0</v>
      </c>
      <c r="AI563" s="41">
        <v>197</v>
      </c>
    </row>
    <row r="564" spans="1:35" x14ac:dyDescent="0.15">
      <c r="A564" s="41">
        <f>STOCK!C565</f>
        <v>0</v>
      </c>
      <c r="B564" s="41">
        <f>STOCK!D565</f>
        <v>0</v>
      </c>
      <c r="C564" s="41">
        <f>STOCK!E565</f>
        <v>0</v>
      </c>
      <c r="D564" s="41">
        <f>STOCK!F565</f>
        <v>0</v>
      </c>
      <c r="E564" s="41">
        <f>STOCK!G565</f>
        <v>0</v>
      </c>
      <c r="F564" s="41">
        <f>STOCK!H565</f>
        <v>0</v>
      </c>
      <c r="G564" s="41">
        <f>STOCK!I565</f>
        <v>0</v>
      </c>
      <c r="H564" s="41">
        <f>STOCK!J565</f>
        <v>0</v>
      </c>
      <c r="I564" s="41">
        <f>STOCK!K565</f>
        <v>0</v>
      </c>
      <c r="J564" s="41">
        <f>STOCK!L565</f>
        <v>0</v>
      </c>
      <c r="K564" s="41">
        <f>STOCK!M565</f>
        <v>0</v>
      </c>
      <c r="L564" s="41">
        <f>STOCK!N565</f>
        <v>0</v>
      </c>
      <c r="U564" s="41">
        <v>199</v>
      </c>
      <c r="V564" s="41">
        <f>STOCK!Q565</f>
        <v>0</v>
      </c>
      <c r="X564" s="41">
        <v>198</v>
      </c>
      <c r="Y564" s="41">
        <f t="shared" si="9"/>
        <v>0</v>
      </c>
      <c r="AG564" s="41">
        <f>STOCK!A565</f>
        <v>0</v>
      </c>
      <c r="AI564" s="41">
        <v>198</v>
      </c>
    </row>
    <row r="565" spans="1:35" x14ac:dyDescent="0.15">
      <c r="A565" s="41">
        <f>STOCK!C566</f>
        <v>0</v>
      </c>
      <c r="B565" s="41">
        <f>STOCK!D566</f>
        <v>0</v>
      </c>
      <c r="C565" s="41">
        <f>STOCK!E566</f>
        <v>0</v>
      </c>
      <c r="D565" s="41">
        <f>STOCK!F566</f>
        <v>0</v>
      </c>
      <c r="E565" s="41">
        <f>STOCK!G566</f>
        <v>0</v>
      </c>
      <c r="F565" s="41">
        <f>STOCK!H566</f>
        <v>0</v>
      </c>
      <c r="G565" s="41">
        <f>STOCK!I566</f>
        <v>0</v>
      </c>
      <c r="H565" s="41">
        <f>STOCK!J566</f>
        <v>0</v>
      </c>
      <c r="I565" s="41">
        <f>STOCK!K566</f>
        <v>0</v>
      </c>
      <c r="J565" s="41">
        <f>STOCK!L566</f>
        <v>0</v>
      </c>
      <c r="K565" s="41">
        <f>STOCK!M566</f>
        <v>0</v>
      </c>
      <c r="L565" s="41">
        <f>STOCK!N566</f>
        <v>0</v>
      </c>
      <c r="U565" s="41">
        <v>200</v>
      </c>
      <c r="V565" s="41">
        <f>STOCK!Q566</f>
        <v>0</v>
      </c>
      <c r="X565" s="41">
        <v>199</v>
      </c>
      <c r="Y565" s="41">
        <f t="shared" si="9"/>
        <v>0</v>
      </c>
      <c r="AG565" s="41">
        <f>STOCK!A566</f>
        <v>0</v>
      </c>
      <c r="AI565" s="41">
        <v>199</v>
      </c>
    </row>
    <row r="566" spans="1:35" x14ac:dyDescent="0.15">
      <c r="A566" s="41">
        <f>STOCK!C567</f>
        <v>0</v>
      </c>
      <c r="B566" s="41">
        <f>STOCK!D567</f>
        <v>0</v>
      </c>
      <c r="C566" s="41">
        <f>STOCK!E567</f>
        <v>0</v>
      </c>
      <c r="D566" s="41">
        <f>STOCK!F567</f>
        <v>0</v>
      </c>
      <c r="E566" s="41">
        <f>STOCK!G567</f>
        <v>0</v>
      </c>
      <c r="F566" s="41">
        <f>STOCK!H567</f>
        <v>0</v>
      </c>
      <c r="G566" s="41">
        <f>STOCK!I567</f>
        <v>0</v>
      </c>
      <c r="H566" s="41">
        <f>STOCK!J567</f>
        <v>0</v>
      </c>
      <c r="I566" s="41">
        <f>STOCK!K567</f>
        <v>0</v>
      </c>
      <c r="J566" s="41">
        <f>STOCK!L567</f>
        <v>0</v>
      </c>
      <c r="K566" s="41">
        <f>STOCK!M567</f>
        <v>0</v>
      </c>
      <c r="L566" s="41">
        <f>STOCK!N567</f>
        <v>0</v>
      </c>
      <c r="U566" s="41">
        <v>201</v>
      </c>
      <c r="V566" s="41">
        <f>STOCK!Q567</f>
        <v>0</v>
      </c>
      <c r="X566" s="41">
        <v>200</v>
      </c>
      <c r="Y566" s="41">
        <f t="shared" si="9"/>
        <v>0</v>
      </c>
      <c r="AG566" s="41">
        <f>STOCK!A567</f>
        <v>0</v>
      </c>
      <c r="AI566" s="41">
        <v>200</v>
      </c>
    </row>
    <row r="567" spans="1:35" x14ac:dyDescent="0.15">
      <c r="A567" s="41">
        <f>STOCK!C568</f>
        <v>0</v>
      </c>
      <c r="B567" s="41">
        <f>STOCK!D568</f>
        <v>0</v>
      </c>
      <c r="C567" s="41">
        <f>STOCK!E568</f>
        <v>0</v>
      </c>
      <c r="D567" s="41">
        <f>STOCK!F568</f>
        <v>0</v>
      </c>
      <c r="E567" s="41">
        <f>STOCK!G568</f>
        <v>0</v>
      </c>
      <c r="F567" s="41">
        <f>STOCK!H568</f>
        <v>0</v>
      </c>
      <c r="G567" s="41">
        <f>STOCK!I568</f>
        <v>0</v>
      </c>
      <c r="H567" s="41">
        <f>STOCK!J568</f>
        <v>0</v>
      </c>
      <c r="I567" s="41">
        <f>STOCK!K568</f>
        <v>0</v>
      </c>
      <c r="J567" s="41">
        <f>STOCK!L568</f>
        <v>0</v>
      </c>
      <c r="K567" s="41">
        <f>STOCK!M568</f>
        <v>0</v>
      </c>
      <c r="L567" s="41">
        <f>STOCK!N568</f>
        <v>0</v>
      </c>
      <c r="U567" s="41">
        <v>202</v>
      </c>
      <c r="V567" s="41">
        <f>STOCK!Q568</f>
        <v>0</v>
      </c>
      <c r="X567" s="41">
        <v>201</v>
      </c>
      <c r="Y567" s="41">
        <f t="shared" si="9"/>
        <v>0</v>
      </c>
      <c r="AG567" s="41">
        <f>STOCK!A568</f>
        <v>0</v>
      </c>
      <c r="AI567" s="41">
        <v>201</v>
      </c>
    </row>
    <row r="568" spans="1:35" x14ac:dyDescent="0.15">
      <c r="A568" s="41">
        <f>STOCK!C569</f>
        <v>0</v>
      </c>
      <c r="B568" s="41">
        <f>STOCK!D569</f>
        <v>0</v>
      </c>
      <c r="C568" s="41">
        <f>STOCK!E569</f>
        <v>0</v>
      </c>
      <c r="D568" s="41">
        <f>STOCK!F569</f>
        <v>0</v>
      </c>
      <c r="E568" s="41">
        <f>STOCK!G569</f>
        <v>0</v>
      </c>
      <c r="F568" s="41">
        <f>STOCK!H569</f>
        <v>0</v>
      </c>
      <c r="G568" s="41">
        <f>STOCK!I569</f>
        <v>0</v>
      </c>
      <c r="H568" s="41">
        <f>STOCK!J569</f>
        <v>0</v>
      </c>
      <c r="I568" s="41">
        <f>STOCK!K569</f>
        <v>0</v>
      </c>
      <c r="J568" s="41">
        <f>STOCK!L569</f>
        <v>0</v>
      </c>
      <c r="K568" s="41">
        <f>STOCK!M569</f>
        <v>0</v>
      </c>
      <c r="L568" s="41">
        <f>STOCK!N569</f>
        <v>0</v>
      </c>
      <c r="U568" s="41">
        <v>203</v>
      </c>
      <c r="V568" s="41">
        <f>STOCK!Q569</f>
        <v>0</v>
      </c>
      <c r="X568" s="41">
        <v>202</v>
      </c>
      <c r="Y568" s="41">
        <f t="shared" si="9"/>
        <v>0</v>
      </c>
      <c r="AG568" s="41">
        <f>STOCK!A569</f>
        <v>0</v>
      </c>
      <c r="AI568" s="41">
        <v>202</v>
      </c>
    </row>
    <row r="569" spans="1:35" x14ac:dyDescent="0.15">
      <c r="A569" s="41">
        <f>STOCK!C570</f>
        <v>0</v>
      </c>
      <c r="B569" s="41">
        <f>STOCK!D570</f>
        <v>0</v>
      </c>
      <c r="C569" s="41">
        <f>STOCK!E570</f>
        <v>0</v>
      </c>
      <c r="D569" s="41">
        <f>STOCK!F570</f>
        <v>0</v>
      </c>
      <c r="E569" s="41">
        <f>STOCK!G570</f>
        <v>0</v>
      </c>
      <c r="F569" s="41">
        <f>STOCK!H570</f>
        <v>0</v>
      </c>
      <c r="G569" s="41">
        <f>STOCK!I570</f>
        <v>0</v>
      </c>
      <c r="H569" s="41">
        <f>STOCK!J570</f>
        <v>0</v>
      </c>
      <c r="I569" s="41">
        <f>STOCK!K570</f>
        <v>0</v>
      </c>
      <c r="J569" s="41">
        <f>STOCK!L570</f>
        <v>0</v>
      </c>
      <c r="K569" s="41">
        <f>STOCK!M570</f>
        <v>0</v>
      </c>
      <c r="L569" s="41">
        <f>STOCK!N570</f>
        <v>0</v>
      </c>
      <c r="U569" s="41">
        <v>204</v>
      </c>
      <c r="V569" s="41">
        <f>STOCK!Q570</f>
        <v>0</v>
      </c>
      <c r="X569" s="41">
        <v>203</v>
      </c>
      <c r="Y569" s="41">
        <f t="shared" si="9"/>
        <v>0</v>
      </c>
      <c r="AG569" s="41">
        <f>STOCK!A570</f>
        <v>0</v>
      </c>
      <c r="AI569" s="41">
        <v>203</v>
      </c>
    </row>
    <row r="570" spans="1:35" x14ac:dyDescent="0.15">
      <c r="A570" s="41">
        <f>STOCK!C571</f>
        <v>0</v>
      </c>
      <c r="B570" s="41">
        <f>STOCK!D571</f>
        <v>0</v>
      </c>
      <c r="C570" s="41">
        <f>STOCK!E571</f>
        <v>0</v>
      </c>
      <c r="D570" s="41">
        <f>STOCK!F571</f>
        <v>0</v>
      </c>
      <c r="E570" s="41">
        <f>STOCK!G571</f>
        <v>0</v>
      </c>
      <c r="F570" s="41">
        <f>STOCK!H571</f>
        <v>0</v>
      </c>
      <c r="G570" s="41">
        <f>STOCK!I571</f>
        <v>0</v>
      </c>
      <c r="H570" s="41">
        <f>STOCK!J571</f>
        <v>0</v>
      </c>
      <c r="I570" s="41">
        <f>STOCK!K571</f>
        <v>0</v>
      </c>
      <c r="J570" s="41">
        <f>STOCK!L571</f>
        <v>0</v>
      </c>
      <c r="K570" s="41">
        <f>STOCK!M571</f>
        <v>0</v>
      </c>
      <c r="L570" s="41">
        <f>STOCK!N571</f>
        <v>0</v>
      </c>
      <c r="U570" s="41">
        <v>205</v>
      </c>
      <c r="V570" s="41">
        <f>STOCK!Q571</f>
        <v>0</v>
      </c>
      <c r="X570" s="41">
        <v>204</v>
      </c>
      <c r="Y570" s="41">
        <f t="shared" si="9"/>
        <v>0</v>
      </c>
      <c r="AG570" s="41">
        <f>STOCK!A571</f>
        <v>0</v>
      </c>
      <c r="AI570" s="41">
        <v>204</v>
      </c>
    </row>
    <row r="571" spans="1:35" x14ac:dyDescent="0.15">
      <c r="A571" s="41">
        <f>STOCK!C572</f>
        <v>0</v>
      </c>
      <c r="B571" s="41">
        <f>STOCK!D572</f>
        <v>0</v>
      </c>
      <c r="C571" s="41">
        <f>STOCK!E572</f>
        <v>0</v>
      </c>
      <c r="D571" s="41">
        <f>STOCK!F572</f>
        <v>0</v>
      </c>
      <c r="E571" s="41">
        <f>STOCK!G572</f>
        <v>0</v>
      </c>
      <c r="F571" s="41">
        <f>STOCK!H572</f>
        <v>0</v>
      </c>
      <c r="G571" s="41">
        <f>STOCK!I572</f>
        <v>0</v>
      </c>
      <c r="H571" s="41">
        <f>STOCK!J572</f>
        <v>0</v>
      </c>
      <c r="I571" s="41">
        <f>STOCK!K572</f>
        <v>0</v>
      </c>
      <c r="J571" s="41">
        <f>STOCK!L572</f>
        <v>0</v>
      </c>
      <c r="K571" s="41">
        <f>STOCK!M572</f>
        <v>0</v>
      </c>
      <c r="L571" s="41">
        <f>STOCK!N572</f>
        <v>0</v>
      </c>
      <c r="U571" s="41">
        <v>206</v>
      </c>
      <c r="V571" s="41">
        <f>STOCK!Q572</f>
        <v>0</v>
      </c>
      <c r="X571" s="41">
        <v>205</v>
      </c>
      <c r="Y571" s="41">
        <f t="shared" si="9"/>
        <v>0</v>
      </c>
      <c r="AG571" s="41">
        <f>STOCK!A572</f>
        <v>0</v>
      </c>
      <c r="AI571" s="41">
        <v>205</v>
      </c>
    </row>
    <row r="572" spans="1:35" x14ac:dyDescent="0.15">
      <c r="A572" s="41">
        <f>STOCK!C573</f>
        <v>0</v>
      </c>
      <c r="B572" s="41">
        <f>STOCK!D573</f>
        <v>0</v>
      </c>
      <c r="C572" s="41">
        <f>STOCK!E573</f>
        <v>0</v>
      </c>
      <c r="D572" s="41">
        <f>STOCK!F573</f>
        <v>0</v>
      </c>
      <c r="E572" s="41">
        <f>STOCK!G573</f>
        <v>0</v>
      </c>
      <c r="F572" s="41">
        <f>STOCK!H573</f>
        <v>0</v>
      </c>
      <c r="G572" s="41">
        <f>STOCK!I573</f>
        <v>0</v>
      </c>
      <c r="H572" s="41">
        <f>STOCK!J573</f>
        <v>0</v>
      </c>
      <c r="I572" s="41">
        <f>STOCK!K573</f>
        <v>0</v>
      </c>
      <c r="J572" s="41">
        <f>STOCK!L573</f>
        <v>0</v>
      </c>
      <c r="K572" s="41">
        <f>STOCK!M573</f>
        <v>0</v>
      </c>
      <c r="L572" s="41">
        <f>STOCK!N573</f>
        <v>0</v>
      </c>
      <c r="U572" s="41">
        <v>207</v>
      </c>
      <c r="V572" s="41">
        <f>STOCK!Q573</f>
        <v>0</v>
      </c>
      <c r="X572" s="41">
        <v>206</v>
      </c>
      <c r="Y572" s="41">
        <f t="shared" si="9"/>
        <v>0</v>
      </c>
      <c r="AG572" s="41">
        <f>STOCK!A573</f>
        <v>0</v>
      </c>
      <c r="AI572" s="41">
        <v>206</v>
      </c>
    </row>
    <row r="573" spans="1:35" x14ac:dyDescent="0.15">
      <c r="A573" s="41">
        <f>STOCK!C574</f>
        <v>0</v>
      </c>
      <c r="B573" s="41">
        <f>STOCK!D574</f>
        <v>0</v>
      </c>
      <c r="C573" s="41">
        <f>STOCK!E574</f>
        <v>0</v>
      </c>
      <c r="D573" s="41">
        <f>STOCK!F574</f>
        <v>0</v>
      </c>
      <c r="E573" s="41">
        <f>STOCK!G574</f>
        <v>0</v>
      </c>
      <c r="F573" s="41">
        <f>STOCK!H574</f>
        <v>0</v>
      </c>
      <c r="G573" s="41">
        <f>STOCK!I574</f>
        <v>0</v>
      </c>
      <c r="H573" s="41">
        <f>STOCK!J574</f>
        <v>0</v>
      </c>
      <c r="I573" s="41">
        <f>STOCK!K574</f>
        <v>0</v>
      </c>
      <c r="J573" s="41">
        <f>STOCK!L574</f>
        <v>0</v>
      </c>
      <c r="K573" s="41">
        <f>STOCK!M574</f>
        <v>0</v>
      </c>
      <c r="L573" s="41">
        <f>STOCK!N574</f>
        <v>0</v>
      </c>
      <c r="U573" s="41">
        <v>208</v>
      </c>
      <c r="V573" s="41">
        <f>STOCK!Q574</f>
        <v>0</v>
      </c>
      <c r="X573" s="41">
        <v>207</v>
      </c>
      <c r="Y573" s="41">
        <f t="shared" si="9"/>
        <v>0</v>
      </c>
      <c r="AG573" s="41">
        <f>STOCK!A574</f>
        <v>0</v>
      </c>
      <c r="AI573" s="41">
        <v>207</v>
      </c>
    </row>
    <row r="574" spans="1:35" x14ac:dyDescent="0.15">
      <c r="A574" s="41">
        <f>STOCK!C575</f>
        <v>0</v>
      </c>
      <c r="B574" s="41">
        <f>STOCK!D575</f>
        <v>0</v>
      </c>
      <c r="C574" s="41">
        <f>STOCK!E575</f>
        <v>0</v>
      </c>
      <c r="D574" s="41">
        <f>STOCK!F575</f>
        <v>0</v>
      </c>
      <c r="E574" s="41">
        <f>STOCK!G575</f>
        <v>0</v>
      </c>
      <c r="F574" s="41">
        <f>STOCK!H575</f>
        <v>0</v>
      </c>
      <c r="G574" s="41">
        <f>STOCK!I575</f>
        <v>0</v>
      </c>
      <c r="H574" s="41">
        <f>STOCK!J575</f>
        <v>0</v>
      </c>
      <c r="I574" s="41">
        <f>STOCK!K575</f>
        <v>0</v>
      </c>
      <c r="J574" s="41">
        <f>STOCK!L575</f>
        <v>0</v>
      </c>
      <c r="K574" s="41">
        <f>STOCK!M575</f>
        <v>0</v>
      </c>
      <c r="L574" s="41">
        <f>STOCK!N575</f>
        <v>0</v>
      </c>
      <c r="U574" s="41">
        <v>209</v>
      </c>
      <c r="V574" s="41">
        <f>STOCK!Q575</f>
        <v>0</v>
      </c>
      <c r="X574" s="41">
        <v>208</v>
      </c>
      <c r="Y574" s="41">
        <f t="shared" si="9"/>
        <v>0</v>
      </c>
      <c r="AG574" s="41">
        <f>STOCK!A575</f>
        <v>0</v>
      </c>
      <c r="AI574" s="41">
        <v>208</v>
      </c>
    </row>
    <row r="575" spans="1:35" x14ac:dyDescent="0.15">
      <c r="A575" s="41">
        <f>STOCK!C576</f>
        <v>0</v>
      </c>
      <c r="B575" s="41">
        <f>STOCK!D576</f>
        <v>0</v>
      </c>
      <c r="C575" s="41">
        <f>STOCK!E576</f>
        <v>0</v>
      </c>
      <c r="D575" s="41">
        <f>STOCK!F576</f>
        <v>0</v>
      </c>
      <c r="E575" s="41">
        <f>STOCK!G576</f>
        <v>0</v>
      </c>
      <c r="F575" s="41">
        <f>STOCK!H576</f>
        <v>0</v>
      </c>
      <c r="G575" s="41">
        <f>STOCK!I576</f>
        <v>0</v>
      </c>
      <c r="H575" s="41">
        <f>STOCK!J576</f>
        <v>0</v>
      </c>
      <c r="I575" s="41">
        <f>STOCK!K576</f>
        <v>0</v>
      </c>
      <c r="J575" s="41">
        <f>STOCK!L576</f>
        <v>0</v>
      </c>
      <c r="K575" s="41">
        <f>STOCK!M576</f>
        <v>0</v>
      </c>
      <c r="L575" s="41">
        <f>STOCK!N576</f>
        <v>0</v>
      </c>
      <c r="U575" s="41">
        <v>210</v>
      </c>
      <c r="V575" s="41">
        <f>STOCK!Q576</f>
        <v>0</v>
      </c>
      <c r="X575" s="41">
        <v>209</v>
      </c>
      <c r="Y575" s="41">
        <f t="shared" si="9"/>
        <v>0</v>
      </c>
      <c r="AG575" s="41">
        <f>STOCK!A576</f>
        <v>0</v>
      </c>
      <c r="AI575" s="41">
        <v>209</v>
      </c>
    </row>
    <row r="576" spans="1:35" x14ac:dyDescent="0.15">
      <c r="A576" s="41">
        <f>STOCK!C577</f>
        <v>0</v>
      </c>
      <c r="B576" s="41">
        <f>STOCK!D577</f>
        <v>0</v>
      </c>
      <c r="C576" s="41">
        <f>STOCK!E577</f>
        <v>0</v>
      </c>
      <c r="D576" s="41">
        <f>STOCK!F577</f>
        <v>0</v>
      </c>
      <c r="E576" s="41">
        <f>STOCK!G577</f>
        <v>0</v>
      </c>
      <c r="F576" s="41">
        <f>STOCK!H577</f>
        <v>0</v>
      </c>
      <c r="G576" s="41">
        <f>STOCK!I577</f>
        <v>0</v>
      </c>
      <c r="H576" s="41">
        <f>STOCK!J577</f>
        <v>0</v>
      </c>
      <c r="I576" s="41">
        <f>STOCK!K577</f>
        <v>0</v>
      </c>
      <c r="J576" s="41">
        <f>STOCK!L577</f>
        <v>0</v>
      </c>
      <c r="K576" s="41">
        <f>STOCK!M577</f>
        <v>0</v>
      </c>
      <c r="L576" s="41">
        <f>STOCK!N577</f>
        <v>0</v>
      </c>
      <c r="U576" s="41">
        <v>211</v>
      </c>
      <c r="V576" s="41">
        <f>STOCK!Q577</f>
        <v>0</v>
      </c>
      <c r="X576" s="41">
        <v>210</v>
      </c>
      <c r="Y576" s="41">
        <f t="shared" si="9"/>
        <v>0</v>
      </c>
      <c r="AG576" s="41">
        <f>STOCK!A577</f>
        <v>0</v>
      </c>
      <c r="AI576" s="41">
        <v>210</v>
      </c>
    </row>
    <row r="577" spans="1:35" x14ac:dyDescent="0.15">
      <c r="A577" s="41">
        <f>STOCK!C578</f>
        <v>0</v>
      </c>
      <c r="B577" s="41">
        <f>STOCK!D578</f>
        <v>0</v>
      </c>
      <c r="C577" s="41">
        <f>STOCK!E578</f>
        <v>0</v>
      </c>
      <c r="D577" s="41">
        <f>STOCK!F578</f>
        <v>0</v>
      </c>
      <c r="E577" s="41">
        <f>STOCK!G578</f>
        <v>0</v>
      </c>
      <c r="F577" s="41">
        <f>STOCK!H578</f>
        <v>0</v>
      </c>
      <c r="G577" s="41">
        <f>STOCK!I578</f>
        <v>0</v>
      </c>
      <c r="H577" s="41">
        <f>STOCK!J578</f>
        <v>0</v>
      </c>
      <c r="I577" s="41">
        <f>STOCK!K578</f>
        <v>0</v>
      </c>
      <c r="J577" s="41">
        <f>STOCK!L578</f>
        <v>0</v>
      </c>
      <c r="K577" s="41">
        <f>STOCK!M578</f>
        <v>0</v>
      </c>
      <c r="L577" s="41">
        <f>STOCK!N578</f>
        <v>0</v>
      </c>
      <c r="U577" s="41">
        <v>212</v>
      </c>
      <c r="V577" s="41">
        <f>STOCK!Q578</f>
        <v>0</v>
      </c>
      <c r="X577" s="41">
        <v>211</v>
      </c>
      <c r="Y577" s="41">
        <f t="shared" si="9"/>
        <v>0</v>
      </c>
      <c r="AG577" s="41">
        <f>STOCK!A578</f>
        <v>0</v>
      </c>
      <c r="AI577" s="41">
        <v>211</v>
      </c>
    </row>
    <row r="578" spans="1:35" x14ac:dyDescent="0.15">
      <c r="A578" s="41">
        <f>STOCK!C579</f>
        <v>0</v>
      </c>
      <c r="B578" s="41">
        <f>STOCK!D579</f>
        <v>0</v>
      </c>
      <c r="C578" s="41">
        <f>STOCK!E579</f>
        <v>0</v>
      </c>
      <c r="D578" s="41">
        <f>STOCK!F579</f>
        <v>0</v>
      </c>
      <c r="E578" s="41">
        <f>STOCK!G579</f>
        <v>0</v>
      </c>
      <c r="F578" s="41">
        <f>STOCK!H579</f>
        <v>0</v>
      </c>
      <c r="G578" s="41">
        <f>STOCK!I579</f>
        <v>0</v>
      </c>
      <c r="H578" s="41">
        <f>STOCK!J579</f>
        <v>0</v>
      </c>
      <c r="I578" s="41">
        <f>STOCK!K579</f>
        <v>0</v>
      </c>
      <c r="J578" s="41">
        <f>STOCK!L579</f>
        <v>0</v>
      </c>
      <c r="K578" s="41">
        <f>STOCK!M579</f>
        <v>0</v>
      </c>
      <c r="L578" s="41">
        <f>STOCK!N579</f>
        <v>0</v>
      </c>
      <c r="U578" s="41">
        <v>213</v>
      </c>
      <c r="V578" s="41">
        <f>STOCK!Q579</f>
        <v>0</v>
      </c>
      <c r="X578" s="41">
        <v>212</v>
      </c>
      <c r="Y578" s="41">
        <f t="shared" si="9"/>
        <v>0</v>
      </c>
      <c r="AG578" s="41">
        <f>STOCK!A579</f>
        <v>0</v>
      </c>
      <c r="AI578" s="41">
        <v>212</v>
      </c>
    </row>
    <row r="579" spans="1:35" x14ac:dyDescent="0.15">
      <c r="A579" s="41">
        <f>STOCK!C580</f>
        <v>0</v>
      </c>
      <c r="B579" s="41">
        <f>STOCK!D580</f>
        <v>0</v>
      </c>
      <c r="C579" s="41">
        <f>STOCK!E580</f>
        <v>0</v>
      </c>
      <c r="D579" s="41">
        <f>STOCK!F580</f>
        <v>0</v>
      </c>
      <c r="E579" s="41">
        <f>STOCK!G580</f>
        <v>0</v>
      </c>
      <c r="F579" s="41">
        <f>STOCK!H580</f>
        <v>0</v>
      </c>
      <c r="G579" s="41">
        <f>STOCK!I580</f>
        <v>0</v>
      </c>
      <c r="H579" s="41">
        <f>STOCK!J580</f>
        <v>0</v>
      </c>
      <c r="I579" s="41">
        <f>STOCK!K580</f>
        <v>0</v>
      </c>
      <c r="J579" s="41">
        <f>STOCK!L580</f>
        <v>0</v>
      </c>
      <c r="K579" s="41">
        <f>STOCK!M580</f>
        <v>0</v>
      </c>
      <c r="L579" s="41">
        <f>STOCK!N580</f>
        <v>0</v>
      </c>
      <c r="U579" s="41">
        <v>214</v>
      </c>
      <c r="V579" s="41">
        <f>STOCK!Q580</f>
        <v>0</v>
      </c>
      <c r="X579" s="41">
        <v>213</v>
      </c>
      <c r="Y579" s="41">
        <f t="shared" si="9"/>
        <v>0</v>
      </c>
      <c r="AG579" s="41">
        <f>STOCK!A580</f>
        <v>0</v>
      </c>
      <c r="AI579" s="41">
        <v>213</v>
      </c>
    </row>
    <row r="580" spans="1:35" x14ac:dyDescent="0.15">
      <c r="A580" s="41">
        <f>STOCK!C581</f>
        <v>0</v>
      </c>
      <c r="B580" s="41">
        <f>STOCK!D581</f>
        <v>0</v>
      </c>
      <c r="C580" s="41">
        <f>STOCK!E581</f>
        <v>0</v>
      </c>
      <c r="D580" s="41">
        <f>STOCK!F581</f>
        <v>0</v>
      </c>
      <c r="E580" s="41">
        <f>STOCK!G581</f>
        <v>0</v>
      </c>
      <c r="F580" s="41">
        <f>STOCK!H581</f>
        <v>0</v>
      </c>
      <c r="G580" s="41">
        <f>STOCK!I581</f>
        <v>0</v>
      </c>
      <c r="H580" s="41">
        <f>STOCK!J581</f>
        <v>0</v>
      </c>
      <c r="I580" s="41">
        <f>STOCK!K581</f>
        <v>0</v>
      </c>
      <c r="J580" s="41">
        <f>STOCK!L581</f>
        <v>0</v>
      </c>
      <c r="K580" s="41">
        <f>STOCK!M581</f>
        <v>0</v>
      </c>
      <c r="L580" s="41">
        <f>STOCK!N581</f>
        <v>0</v>
      </c>
      <c r="U580" s="41">
        <v>215</v>
      </c>
      <c r="V580" s="41">
        <f>STOCK!Q581</f>
        <v>0</v>
      </c>
      <c r="X580" s="41">
        <v>214</v>
      </c>
      <c r="Y580" s="41">
        <f t="shared" si="9"/>
        <v>0</v>
      </c>
      <c r="AG580" s="41">
        <f>STOCK!A581</f>
        <v>0</v>
      </c>
      <c r="AI580" s="41">
        <v>214</v>
      </c>
    </row>
    <row r="581" spans="1:35" x14ac:dyDescent="0.15">
      <c r="A581" s="41">
        <f>STOCK!C582</f>
        <v>0</v>
      </c>
      <c r="B581" s="41">
        <f>STOCK!D582</f>
        <v>0</v>
      </c>
      <c r="C581" s="41">
        <f>STOCK!E582</f>
        <v>0</v>
      </c>
      <c r="D581" s="41">
        <f>STOCK!F582</f>
        <v>0</v>
      </c>
      <c r="E581" s="41">
        <f>STOCK!G582</f>
        <v>0</v>
      </c>
      <c r="F581" s="41">
        <f>STOCK!H582</f>
        <v>0</v>
      </c>
      <c r="G581" s="41">
        <f>STOCK!I582</f>
        <v>0</v>
      </c>
      <c r="H581" s="41">
        <f>STOCK!J582</f>
        <v>0</v>
      </c>
      <c r="I581" s="41">
        <f>STOCK!K582</f>
        <v>0</v>
      </c>
      <c r="J581" s="41">
        <f>STOCK!L582</f>
        <v>0</v>
      </c>
      <c r="K581" s="41">
        <f>STOCK!M582</f>
        <v>0</v>
      </c>
      <c r="L581" s="41">
        <f>STOCK!N582</f>
        <v>0</v>
      </c>
      <c r="U581" s="41">
        <v>216</v>
      </c>
      <c r="V581" s="41">
        <f>STOCK!Q582</f>
        <v>0</v>
      </c>
      <c r="X581" s="41">
        <v>215</v>
      </c>
      <c r="Y581" s="41">
        <f t="shared" si="9"/>
        <v>0</v>
      </c>
      <c r="AG581" s="41">
        <f>STOCK!A582</f>
        <v>0</v>
      </c>
      <c r="AI581" s="41">
        <v>215</v>
      </c>
    </row>
    <row r="582" spans="1:35" x14ac:dyDescent="0.15">
      <c r="A582" s="41">
        <f>STOCK!C583</f>
        <v>0</v>
      </c>
      <c r="B582" s="41">
        <f>STOCK!D583</f>
        <v>0</v>
      </c>
      <c r="C582" s="41">
        <f>STOCK!E583</f>
        <v>0</v>
      </c>
      <c r="D582" s="41">
        <f>STOCK!F583</f>
        <v>0</v>
      </c>
      <c r="E582" s="41">
        <f>STOCK!G583</f>
        <v>0</v>
      </c>
      <c r="F582" s="41">
        <f>STOCK!H583</f>
        <v>0</v>
      </c>
      <c r="G582" s="41">
        <f>STOCK!I583</f>
        <v>0</v>
      </c>
      <c r="H582" s="41">
        <f>STOCK!J583</f>
        <v>0</v>
      </c>
      <c r="I582" s="41">
        <f>STOCK!K583</f>
        <v>0</v>
      </c>
      <c r="J582" s="41">
        <f>STOCK!L583</f>
        <v>0</v>
      </c>
      <c r="K582" s="41">
        <f>STOCK!M583</f>
        <v>0</v>
      </c>
      <c r="L582" s="41">
        <f>STOCK!N583</f>
        <v>0</v>
      </c>
      <c r="U582" s="41">
        <v>217</v>
      </c>
      <c r="V582" s="41">
        <f>STOCK!Q583</f>
        <v>0</v>
      </c>
      <c r="X582" s="41">
        <v>216</v>
      </c>
      <c r="Y582" s="41">
        <f t="shared" ref="Y582:Y587" si="10">IF(V582&gt;0,1,0)</f>
        <v>0</v>
      </c>
      <c r="AG582" s="41">
        <f>STOCK!A583</f>
        <v>0</v>
      </c>
      <c r="AI582" s="41">
        <v>216</v>
      </c>
    </row>
    <row r="583" spans="1:35" x14ac:dyDescent="0.15">
      <c r="A583" s="41">
        <f>STOCK!C584</f>
        <v>0</v>
      </c>
      <c r="B583" s="41">
        <f>STOCK!D584</f>
        <v>0</v>
      </c>
      <c r="C583" s="41">
        <f>STOCK!E584</f>
        <v>0</v>
      </c>
      <c r="D583" s="41">
        <f>STOCK!F584</f>
        <v>0</v>
      </c>
      <c r="E583" s="41">
        <f>STOCK!G584</f>
        <v>0</v>
      </c>
      <c r="F583" s="41">
        <f>STOCK!H584</f>
        <v>0</v>
      </c>
      <c r="G583" s="41">
        <f>STOCK!I584</f>
        <v>0</v>
      </c>
      <c r="H583" s="41">
        <f>STOCK!J584</f>
        <v>0</v>
      </c>
      <c r="I583" s="41">
        <f>STOCK!K584</f>
        <v>0</v>
      </c>
      <c r="J583" s="41">
        <f>STOCK!L584</f>
        <v>0</v>
      </c>
      <c r="K583" s="41">
        <f>STOCK!M584</f>
        <v>0</v>
      </c>
      <c r="L583" s="41">
        <f>STOCK!N584</f>
        <v>0</v>
      </c>
      <c r="U583" s="41">
        <v>218</v>
      </c>
      <c r="V583" s="41">
        <f>STOCK!Q584</f>
        <v>0</v>
      </c>
      <c r="X583" s="41">
        <v>217</v>
      </c>
      <c r="Y583" s="41">
        <f t="shared" si="10"/>
        <v>0</v>
      </c>
      <c r="AG583" s="41">
        <f>STOCK!A584</f>
        <v>0</v>
      </c>
      <c r="AI583" s="41">
        <v>217</v>
      </c>
    </row>
    <row r="584" spans="1:35" x14ac:dyDescent="0.15">
      <c r="A584" s="41">
        <f>STOCK!C585</f>
        <v>0</v>
      </c>
      <c r="B584" s="41">
        <f>STOCK!D585</f>
        <v>0</v>
      </c>
      <c r="C584" s="41">
        <f>STOCK!E585</f>
        <v>0</v>
      </c>
      <c r="D584" s="41">
        <f>STOCK!F585</f>
        <v>0</v>
      </c>
      <c r="E584" s="41">
        <f>STOCK!G585</f>
        <v>0</v>
      </c>
      <c r="F584" s="41">
        <f>STOCK!H585</f>
        <v>0</v>
      </c>
      <c r="G584" s="41">
        <f>STOCK!I585</f>
        <v>0</v>
      </c>
      <c r="H584" s="41">
        <f>STOCK!J585</f>
        <v>0</v>
      </c>
      <c r="I584" s="41">
        <f>STOCK!K585</f>
        <v>0</v>
      </c>
      <c r="J584" s="41">
        <f>STOCK!L585</f>
        <v>0</v>
      </c>
      <c r="K584" s="41">
        <f>STOCK!M585</f>
        <v>0</v>
      </c>
      <c r="L584" s="41">
        <f>STOCK!N585</f>
        <v>0</v>
      </c>
      <c r="U584" s="41">
        <v>219</v>
      </c>
      <c r="V584" s="41">
        <f>STOCK!Q585</f>
        <v>0</v>
      </c>
      <c r="X584" s="41">
        <v>218</v>
      </c>
      <c r="Y584" s="41">
        <f t="shared" si="10"/>
        <v>0</v>
      </c>
      <c r="AG584" s="41">
        <f>STOCK!A585</f>
        <v>0</v>
      </c>
      <c r="AI584" s="41">
        <v>218</v>
      </c>
    </row>
    <row r="585" spans="1:35" x14ac:dyDescent="0.15">
      <c r="A585" s="41">
        <f>STOCK!C586</f>
        <v>0</v>
      </c>
      <c r="B585" s="41">
        <f>STOCK!D586</f>
        <v>0</v>
      </c>
      <c r="C585" s="41">
        <f>STOCK!E586</f>
        <v>0</v>
      </c>
      <c r="D585" s="41">
        <f>STOCK!F586</f>
        <v>0</v>
      </c>
      <c r="E585" s="41">
        <f>STOCK!G586</f>
        <v>0</v>
      </c>
      <c r="F585" s="41">
        <f>STOCK!H586</f>
        <v>0</v>
      </c>
      <c r="G585" s="41">
        <f>STOCK!I586</f>
        <v>0</v>
      </c>
      <c r="H585" s="41">
        <f>STOCK!J586</f>
        <v>0</v>
      </c>
      <c r="I585" s="41">
        <f>STOCK!K586</f>
        <v>0</v>
      </c>
      <c r="J585" s="41">
        <f>STOCK!L586</f>
        <v>0</v>
      </c>
      <c r="K585" s="41">
        <f>STOCK!M586</f>
        <v>0</v>
      </c>
      <c r="L585" s="41">
        <f>STOCK!N586</f>
        <v>0</v>
      </c>
      <c r="U585" s="41">
        <v>220</v>
      </c>
      <c r="V585" s="41">
        <f>STOCK!Q586</f>
        <v>0</v>
      </c>
      <c r="X585" s="41">
        <v>219</v>
      </c>
      <c r="Y585" s="41">
        <f t="shared" si="10"/>
        <v>0</v>
      </c>
      <c r="AG585" s="41">
        <f>STOCK!A586</f>
        <v>0</v>
      </c>
      <c r="AI585" s="41">
        <v>219</v>
      </c>
    </row>
    <row r="586" spans="1:35" x14ac:dyDescent="0.15">
      <c r="A586" s="41">
        <f>STOCK!C587</f>
        <v>0</v>
      </c>
      <c r="B586" s="41">
        <f>STOCK!D587</f>
        <v>0</v>
      </c>
      <c r="C586" s="41">
        <f>STOCK!E587</f>
        <v>0</v>
      </c>
      <c r="D586" s="41">
        <f>STOCK!F587</f>
        <v>0</v>
      </c>
      <c r="E586" s="41">
        <f>STOCK!G587</f>
        <v>0</v>
      </c>
      <c r="F586" s="41">
        <f>STOCK!H587</f>
        <v>0</v>
      </c>
      <c r="G586" s="41">
        <f>STOCK!I587</f>
        <v>0</v>
      </c>
      <c r="H586" s="41">
        <f>STOCK!J587</f>
        <v>0</v>
      </c>
      <c r="I586" s="41">
        <f>STOCK!K587</f>
        <v>0</v>
      </c>
      <c r="J586" s="41">
        <f>STOCK!L587</f>
        <v>0</v>
      </c>
      <c r="K586" s="41">
        <f>STOCK!M587</f>
        <v>0</v>
      </c>
      <c r="L586" s="41">
        <f>STOCK!N587</f>
        <v>0</v>
      </c>
      <c r="U586" s="41">
        <v>221</v>
      </c>
      <c r="V586" s="41">
        <f>STOCK!Q587</f>
        <v>0</v>
      </c>
      <c r="X586" s="41">
        <v>220</v>
      </c>
      <c r="Y586" s="41">
        <f t="shared" si="10"/>
        <v>0</v>
      </c>
      <c r="AG586" s="41">
        <f>STOCK!A587</f>
        <v>0</v>
      </c>
      <c r="AI586" s="41">
        <v>220</v>
      </c>
    </row>
    <row r="587" spans="1:35" x14ac:dyDescent="0.15">
      <c r="A587" s="41">
        <f>STOCK!C588</f>
        <v>0</v>
      </c>
      <c r="B587" s="41">
        <f>STOCK!D588</f>
        <v>0</v>
      </c>
      <c r="C587" s="41">
        <f>STOCK!E588</f>
        <v>0</v>
      </c>
      <c r="D587" s="41">
        <f>STOCK!F588</f>
        <v>0</v>
      </c>
      <c r="E587" s="41">
        <f>STOCK!G588</f>
        <v>0</v>
      </c>
      <c r="F587" s="41">
        <f>STOCK!H588</f>
        <v>0</v>
      </c>
      <c r="G587" s="41">
        <f>STOCK!I588</f>
        <v>0</v>
      </c>
      <c r="H587" s="41">
        <f>STOCK!J588</f>
        <v>0</v>
      </c>
      <c r="I587" s="41">
        <f>STOCK!K588</f>
        <v>0</v>
      </c>
      <c r="J587" s="41">
        <f>STOCK!L588</f>
        <v>0</v>
      </c>
      <c r="K587" s="41">
        <f>STOCK!M588</f>
        <v>0</v>
      </c>
      <c r="L587" s="41">
        <f>STOCK!N588</f>
        <v>0</v>
      </c>
      <c r="U587" s="41">
        <v>222</v>
      </c>
      <c r="V587" s="41">
        <f>STOCK!Q588</f>
        <v>0</v>
      </c>
      <c r="X587" s="41">
        <v>221</v>
      </c>
      <c r="Y587" s="41">
        <f t="shared" si="10"/>
        <v>0</v>
      </c>
      <c r="AG587" s="41">
        <f>STOCK!A588</f>
        <v>0</v>
      </c>
      <c r="AI587" s="41">
        <v>221</v>
      </c>
    </row>
    <row r="588" spans="1:35" x14ac:dyDescent="0.15">
      <c r="A588" s="41">
        <f>STOCK!C589</f>
        <v>0</v>
      </c>
      <c r="B588" s="41">
        <f>STOCK!D589</f>
        <v>0</v>
      </c>
      <c r="C588" s="41">
        <f>STOCK!E589</f>
        <v>0</v>
      </c>
      <c r="D588" s="41">
        <f>STOCK!F589</f>
        <v>0</v>
      </c>
      <c r="E588" s="41">
        <f>STOCK!G589</f>
        <v>0</v>
      </c>
      <c r="F588" s="41">
        <f>STOCK!H589</f>
        <v>0</v>
      </c>
      <c r="G588" s="41">
        <f>STOCK!I589</f>
        <v>0</v>
      </c>
      <c r="H588" s="41">
        <f>STOCK!J589</f>
        <v>0</v>
      </c>
      <c r="I588" s="41">
        <f>STOCK!K589</f>
        <v>0</v>
      </c>
      <c r="J588" s="41">
        <f>STOCK!L589</f>
        <v>0</v>
      </c>
      <c r="K588" s="41">
        <f>STOCK!M589</f>
        <v>0</v>
      </c>
      <c r="L588" s="41">
        <f>STOCK!N589</f>
        <v>0</v>
      </c>
      <c r="U588" s="41">
        <v>223</v>
      </c>
      <c r="V588" s="41">
        <f>STOCK!Q589</f>
        <v>0</v>
      </c>
      <c r="X588" s="41">
        <v>222</v>
      </c>
      <c r="Y588" s="41">
        <f t="shared" ref="Y588:Y651" si="11">IF(V588&gt;0,1,0)</f>
        <v>0</v>
      </c>
      <c r="AG588" s="41">
        <f>STOCK!A589</f>
        <v>0</v>
      </c>
      <c r="AI588" s="41">
        <v>222</v>
      </c>
    </row>
    <row r="589" spans="1:35" x14ac:dyDescent="0.15">
      <c r="A589" s="41">
        <f>STOCK!C590</f>
        <v>0</v>
      </c>
      <c r="B589" s="41">
        <f>STOCK!D590</f>
        <v>0</v>
      </c>
      <c r="C589" s="41">
        <f>STOCK!E590</f>
        <v>0</v>
      </c>
      <c r="D589" s="41">
        <f>STOCK!F590</f>
        <v>0</v>
      </c>
      <c r="E589" s="41">
        <f>STOCK!G590</f>
        <v>0</v>
      </c>
      <c r="F589" s="41">
        <f>STOCK!H590</f>
        <v>0</v>
      </c>
      <c r="G589" s="41">
        <f>STOCK!I590</f>
        <v>0</v>
      </c>
      <c r="H589" s="41">
        <f>STOCK!J590</f>
        <v>0</v>
      </c>
      <c r="I589" s="41">
        <f>STOCK!K590</f>
        <v>0</v>
      </c>
      <c r="J589" s="41">
        <f>STOCK!L590</f>
        <v>0</v>
      </c>
      <c r="K589" s="41">
        <f>STOCK!M590</f>
        <v>0</v>
      </c>
      <c r="L589" s="41">
        <f>STOCK!N590</f>
        <v>0</v>
      </c>
      <c r="U589" s="41">
        <v>224</v>
      </c>
      <c r="V589" s="41">
        <f>STOCK!Q590</f>
        <v>0</v>
      </c>
      <c r="X589" s="41">
        <v>223</v>
      </c>
      <c r="Y589" s="41">
        <f t="shared" si="11"/>
        <v>0</v>
      </c>
      <c r="AG589" s="41">
        <f>STOCK!A590</f>
        <v>0</v>
      </c>
      <c r="AI589" s="41">
        <v>223</v>
      </c>
    </row>
    <row r="590" spans="1:35" x14ac:dyDescent="0.15">
      <c r="A590" s="41">
        <f>STOCK!C591</f>
        <v>0</v>
      </c>
      <c r="B590" s="41">
        <f>STOCK!D591</f>
        <v>0</v>
      </c>
      <c r="C590" s="41">
        <f>STOCK!E591</f>
        <v>0</v>
      </c>
      <c r="D590" s="41">
        <f>STOCK!F591</f>
        <v>0</v>
      </c>
      <c r="E590" s="41">
        <f>STOCK!G591</f>
        <v>0</v>
      </c>
      <c r="F590" s="41">
        <f>STOCK!H591</f>
        <v>0</v>
      </c>
      <c r="G590" s="41">
        <f>STOCK!I591</f>
        <v>0</v>
      </c>
      <c r="H590" s="41">
        <f>STOCK!J591</f>
        <v>0</v>
      </c>
      <c r="I590" s="41">
        <f>STOCK!K591</f>
        <v>0</v>
      </c>
      <c r="J590" s="41">
        <f>STOCK!L591</f>
        <v>0</v>
      </c>
      <c r="K590" s="41">
        <f>STOCK!M591</f>
        <v>0</v>
      </c>
      <c r="L590" s="41">
        <f>STOCK!N591</f>
        <v>0</v>
      </c>
      <c r="U590" s="41">
        <v>225</v>
      </c>
      <c r="V590" s="41">
        <f>STOCK!Q591</f>
        <v>0</v>
      </c>
      <c r="X590" s="41">
        <v>224</v>
      </c>
      <c r="Y590" s="41">
        <f t="shared" si="11"/>
        <v>0</v>
      </c>
      <c r="AG590" s="41">
        <f>STOCK!A591</f>
        <v>0</v>
      </c>
      <c r="AI590" s="41">
        <v>224</v>
      </c>
    </row>
    <row r="591" spans="1:35" x14ac:dyDescent="0.15">
      <c r="A591" s="41">
        <f>STOCK!C592</f>
        <v>0</v>
      </c>
      <c r="B591" s="41">
        <f>STOCK!D592</f>
        <v>0</v>
      </c>
      <c r="C591" s="41">
        <f>STOCK!E592</f>
        <v>0</v>
      </c>
      <c r="D591" s="41">
        <f>STOCK!F592</f>
        <v>0</v>
      </c>
      <c r="E591" s="41">
        <f>STOCK!G592</f>
        <v>0</v>
      </c>
      <c r="F591" s="41">
        <f>STOCK!H592</f>
        <v>0</v>
      </c>
      <c r="G591" s="41">
        <f>STOCK!I592</f>
        <v>0</v>
      </c>
      <c r="H591" s="41">
        <f>STOCK!J592</f>
        <v>0</v>
      </c>
      <c r="I591" s="41">
        <f>STOCK!K592</f>
        <v>0</v>
      </c>
      <c r="J591" s="41">
        <f>STOCK!L592</f>
        <v>0</v>
      </c>
      <c r="K591" s="41">
        <f>STOCK!M592</f>
        <v>0</v>
      </c>
      <c r="L591" s="41">
        <f>STOCK!N592</f>
        <v>0</v>
      </c>
      <c r="U591" s="41">
        <v>226</v>
      </c>
      <c r="V591" s="41">
        <f>STOCK!Q592</f>
        <v>0</v>
      </c>
      <c r="X591" s="41">
        <v>225</v>
      </c>
      <c r="Y591" s="41">
        <f t="shared" si="11"/>
        <v>0</v>
      </c>
      <c r="AG591" s="41">
        <f>STOCK!A592</f>
        <v>0</v>
      </c>
      <c r="AI591" s="41">
        <v>225</v>
      </c>
    </row>
    <row r="592" spans="1:35" x14ac:dyDescent="0.15">
      <c r="A592" s="41">
        <f>STOCK!C593</f>
        <v>0</v>
      </c>
      <c r="B592" s="41">
        <f>STOCK!D593</f>
        <v>0</v>
      </c>
      <c r="C592" s="41">
        <f>STOCK!E593</f>
        <v>0</v>
      </c>
      <c r="D592" s="41">
        <f>STOCK!F593</f>
        <v>0</v>
      </c>
      <c r="E592" s="41">
        <f>STOCK!G593</f>
        <v>0</v>
      </c>
      <c r="F592" s="41">
        <f>STOCK!H593</f>
        <v>0</v>
      </c>
      <c r="G592" s="41">
        <f>STOCK!I593</f>
        <v>0</v>
      </c>
      <c r="H592" s="41">
        <f>STOCK!J593</f>
        <v>0</v>
      </c>
      <c r="I592" s="41">
        <f>STOCK!K593</f>
        <v>0</v>
      </c>
      <c r="J592" s="41">
        <f>STOCK!L593</f>
        <v>0</v>
      </c>
      <c r="K592" s="41">
        <f>STOCK!M593</f>
        <v>0</v>
      </c>
      <c r="L592" s="41">
        <f>STOCK!N593</f>
        <v>0</v>
      </c>
      <c r="U592" s="41">
        <v>227</v>
      </c>
      <c r="V592" s="41">
        <f>STOCK!Q593</f>
        <v>0</v>
      </c>
      <c r="X592" s="41">
        <v>226</v>
      </c>
      <c r="Y592" s="41">
        <f t="shared" si="11"/>
        <v>0</v>
      </c>
      <c r="AG592" s="41">
        <f>STOCK!A593</f>
        <v>0</v>
      </c>
      <c r="AI592" s="41">
        <v>226</v>
      </c>
    </row>
    <row r="593" spans="1:35" x14ac:dyDescent="0.15">
      <c r="A593" s="41">
        <f>STOCK!C594</f>
        <v>0</v>
      </c>
      <c r="B593" s="41">
        <f>STOCK!D594</f>
        <v>0</v>
      </c>
      <c r="C593" s="41">
        <f>STOCK!E594</f>
        <v>0</v>
      </c>
      <c r="D593" s="41">
        <f>STOCK!F594</f>
        <v>0</v>
      </c>
      <c r="E593" s="41">
        <f>STOCK!G594</f>
        <v>0</v>
      </c>
      <c r="F593" s="41">
        <f>STOCK!H594</f>
        <v>0</v>
      </c>
      <c r="G593" s="41">
        <f>STOCK!I594</f>
        <v>0</v>
      </c>
      <c r="H593" s="41">
        <f>STOCK!J594</f>
        <v>0</v>
      </c>
      <c r="I593" s="41">
        <f>STOCK!K594</f>
        <v>0</v>
      </c>
      <c r="J593" s="41">
        <f>STOCK!L594</f>
        <v>0</v>
      </c>
      <c r="K593" s="41">
        <f>STOCK!M594</f>
        <v>0</v>
      </c>
      <c r="L593" s="41">
        <f>STOCK!N594</f>
        <v>0</v>
      </c>
      <c r="U593" s="41">
        <v>228</v>
      </c>
      <c r="V593" s="41">
        <f>STOCK!Q594</f>
        <v>0</v>
      </c>
      <c r="X593" s="41">
        <v>227</v>
      </c>
      <c r="Y593" s="41">
        <f t="shared" si="11"/>
        <v>0</v>
      </c>
      <c r="AG593" s="41">
        <f>STOCK!A594</f>
        <v>0</v>
      </c>
      <c r="AI593" s="41">
        <v>227</v>
      </c>
    </row>
    <row r="594" spans="1:35" x14ac:dyDescent="0.15">
      <c r="A594" s="41">
        <f>STOCK!C595</f>
        <v>0</v>
      </c>
      <c r="B594" s="41">
        <f>STOCK!D595</f>
        <v>0</v>
      </c>
      <c r="C594" s="41">
        <f>STOCK!E595</f>
        <v>0</v>
      </c>
      <c r="D594" s="41">
        <f>STOCK!F595</f>
        <v>0</v>
      </c>
      <c r="E594" s="41">
        <f>STOCK!G595</f>
        <v>0</v>
      </c>
      <c r="F594" s="41">
        <f>STOCK!H595</f>
        <v>0</v>
      </c>
      <c r="G594" s="41">
        <f>STOCK!I595</f>
        <v>0</v>
      </c>
      <c r="H594" s="41">
        <f>STOCK!J595</f>
        <v>0</v>
      </c>
      <c r="I594" s="41">
        <f>STOCK!K595</f>
        <v>0</v>
      </c>
      <c r="J594" s="41">
        <f>STOCK!L595</f>
        <v>0</v>
      </c>
      <c r="K594" s="41">
        <f>STOCK!M595</f>
        <v>0</v>
      </c>
      <c r="L594" s="41">
        <f>STOCK!N595</f>
        <v>0</v>
      </c>
      <c r="U594" s="41">
        <v>229</v>
      </c>
      <c r="V594" s="41">
        <f>STOCK!Q595</f>
        <v>0</v>
      </c>
      <c r="X594" s="41">
        <v>228</v>
      </c>
      <c r="Y594" s="41">
        <f t="shared" si="11"/>
        <v>0</v>
      </c>
      <c r="AG594" s="41">
        <f>STOCK!A595</f>
        <v>0</v>
      </c>
      <c r="AI594" s="41">
        <v>228</v>
      </c>
    </row>
    <row r="595" spans="1:35" x14ac:dyDescent="0.15">
      <c r="A595" s="41">
        <f>STOCK!C596</f>
        <v>0</v>
      </c>
      <c r="B595" s="41">
        <f>STOCK!D596</f>
        <v>0</v>
      </c>
      <c r="C595" s="41">
        <f>STOCK!E596</f>
        <v>0</v>
      </c>
      <c r="D595" s="41">
        <f>STOCK!F596</f>
        <v>0</v>
      </c>
      <c r="E595" s="41">
        <f>STOCK!G596</f>
        <v>0</v>
      </c>
      <c r="F595" s="41">
        <f>STOCK!H596</f>
        <v>0</v>
      </c>
      <c r="G595" s="41">
        <f>STOCK!I596</f>
        <v>0</v>
      </c>
      <c r="H595" s="41">
        <f>STOCK!J596</f>
        <v>0</v>
      </c>
      <c r="I595" s="41">
        <f>STOCK!K596</f>
        <v>0</v>
      </c>
      <c r="J595" s="41">
        <f>STOCK!L596</f>
        <v>0</v>
      </c>
      <c r="K595" s="41">
        <f>STOCK!M596</f>
        <v>0</v>
      </c>
      <c r="L595" s="41">
        <f>STOCK!N596</f>
        <v>0</v>
      </c>
      <c r="U595" s="41">
        <v>230</v>
      </c>
      <c r="V595" s="41">
        <f>STOCK!Q596</f>
        <v>0</v>
      </c>
      <c r="X595" s="41">
        <v>229</v>
      </c>
      <c r="Y595" s="41">
        <f t="shared" si="11"/>
        <v>0</v>
      </c>
      <c r="AG595" s="41">
        <f>STOCK!A596</f>
        <v>0</v>
      </c>
      <c r="AI595" s="41">
        <v>229</v>
      </c>
    </row>
    <row r="596" spans="1:35" x14ac:dyDescent="0.15">
      <c r="A596" s="41">
        <f>STOCK!C597</f>
        <v>0</v>
      </c>
      <c r="B596" s="41">
        <f>STOCK!D597</f>
        <v>0</v>
      </c>
      <c r="C596" s="41">
        <f>STOCK!E597</f>
        <v>0</v>
      </c>
      <c r="D596" s="41">
        <f>STOCK!F597</f>
        <v>0</v>
      </c>
      <c r="E596" s="41">
        <f>STOCK!G597</f>
        <v>0</v>
      </c>
      <c r="F596" s="41">
        <f>STOCK!H597</f>
        <v>0</v>
      </c>
      <c r="G596" s="41">
        <f>STOCK!I597</f>
        <v>0</v>
      </c>
      <c r="H596" s="41">
        <f>STOCK!J597</f>
        <v>0</v>
      </c>
      <c r="I596" s="41">
        <f>STOCK!K597</f>
        <v>0</v>
      </c>
      <c r="J596" s="41">
        <f>STOCK!L597</f>
        <v>0</v>
      </c>
      <c r="K596" s="41">
        <f>STOCK!M597</f>
        <v>0</v>
      </c>
      <c r="L596" s="41">
        <f>STOCK!N597</f>
        <v>0</v>
      </c>
      <c r="U596" s="41">
        <v>231</v>
      </c>
      <c r="V596" s="41">
        <f>STOCK!Q597</f>
        <v>0</v>
      </c>
      <c r="X596" s="41">
        <v>230</v>
      </c>
      <c r="Y596" s="41">
        <f t="shared" si="11"/>
        <v>0</v>
      </c>
      <c r="AG596" s="41">
        <f>STOCK!A597</f>
        <v>0</v>
      </c>
      <c r="AI596" s="41">
        <v>230</v>
      </c>
    </row>
    <row r="597" spans="1:35" x14ac:dyDescent="0.15">
      <c r="A597" s="41">
        <f>STOCK!C598</f>
        <v>0</v>
      </c>
      <c r="B597" s="41">
        <f>STOCK!D598</f>
        <v>0</v>
      </c>
      <c r="C597" s="41">
        <f>STOCK!E598</f>
        <v>0</v>
      </c>
      <c r="D597" s="41">
        <f>STOCK!F598</f>
        <v>0</v>
      </c>
      <c r="E597" s="41">
        <f>STOCK!G598</f>
        <v>0</v>
      </c>
      <c r="F597" s="41">
        <f>STOCK!H598</f>
        <v>0</v>
      </c>
      <c r="G597" s="41">
        <f>STOCK!I598</f>
        <v>0</v>
      </c>
      <c r="H597" s="41">
        <f>STOCK!J598</f>
        <v>0</v>
      </c>
      <c r="I597" s="41">
        <f>STOCK!K598</f>
        <v>0</v>
      </c>
      <c r="J597" s="41">
        <f>STOCK!L598</f>
        <v>0</v>
      </c>
      <c r="K597" s="41">
        <f>STOCK!M598</f>
        <v>0</v>
      </c>
      <c r="L597" s="41">
        <f>STOCK!N598</f>
        <v>0</v>
      </c>
      <c r="U597" s="41">
        <v>232</v>
      </c>
      <c r="V597" s="41">
        <f>STOCK!Q598</f>
        <v>0</v>
      </c>
      <c r="X597" s="41">
        <v>231</v>
      </c>
      <c r="Y597" s="41">
        <f t="shared" si="11"/>
        <v>0</v>
      </c>
      <c r="AG597" s="41">
        <f>STOCK!A598</f>
        <v>0</v>
      </c>
      <c r="AI597" s="41">
        <v>231</v>
      </c>
    </row>
    <row r="598" spans="1:35" x14ac:dyDescent="0.15">
      <c r="A598" s="41">
        <f>STOCK!C599</f>
        <v>0</v>
      </c>
      <c r="B598" s="41">
        <f>STOCK!D599</f>
        <v>0</v>
      </c>
      <c r="C598" s="41">
        <f>STOCK!E599</f>
        <v>0</v>
      </c>
      <c r="D598" s="41">
        <f>STOCK!F599</f>
        <v>0</v>
      </c>
      <c r="E598" s="41">
        <f>STOCK!G599</f>
        <v>0</v>
      </c>
      <c r="F598" s="41">
        <f>STOCK!H599</f>
        <v>0</v>
      </c>
      <c r="G598" s="41">
        <f>STOCK!I599</f>
        <v>0</v>
      </c>
      <c r="H598" s="41">
        <f>STOCK!J599</f>
        <v>0</v>
      </c>
      <c r="I598" s="41">
        <f>STOCK!K599</f>
        <v>0</v>
      </c>
      <c r="J598" s="41">
        <f>STOCK!L599</f>
        <v>0</v>
      </c>
      <c r="K598" s="41">
        <f>STOCK!M599</f>
        <v>0</v>
      </c>
      <c r="L598" s="41">
        <f>STOCK!N599</f>
        <v>0</v>
      </c>
      <c r="U598" s="41">
        <v>233</v>
      </c>
      <c r="V598" s="41">
        <f>STOCK!Q599</f>
        <v>0</v>
      </c>
      <c r="X598" s="41">
        <v>232</v>
      </c>
      <c r="Y598" s="41">
        <f t="shared" si="11"/>
        <v>0</v>
      </c>
      <c r="AG598" s="41">
        <f>STOCK!A599</f>
        <v>0</v>
      </c>
      <c r="AI598" s="41">
        <v>232</v>
      </c>
    </row>
    <row r="599" spans="1:35" x14ac:dyDescent="0.15">
      <c r="A599" s="41">
        <f>STOCK!C600</f>
        <v>0</v>
      </c>
      <c r="B599" s="41">
        <f>STOCK!D600</f>
        <v>0</v>
      </c>
      <c r="C599" s="41">
        <f>STOCK!E600</f>
        <v>0</v>
      </c>
      <c r="D599" s="41">
        <f>STOCK!F600</f>
        <v>0</v>
      </c>
      <c r="E599" s="41">
        <f>STOCK!G600</f>
        <v>0</v>
      </c>
      <c r="F599" s="41">
        <f>STOCK!H600</f>
        <v>0</v>
      </c>
      <c r="G599" s="41">
        <f>STOCK!I600</f>
        <v>0</v>
      </c>
      <c r="H599" s="41">
        <f>STOCK!J600</f>
        <v>0</v>
      </c>
      <c r="I599" s="41">
        <f>STOCK!K600</f>
        <v>0</v>
      </c>
      <c r="J599" s="41">
        <f>STOCK!L600</f>
        <v>0</v>
      </c>
      <c r="K599" s="41">
        <f>STOCK!M600</f>
        <v>0</v>
      </c>
      <c r="L599" s="41">
        <f>STOCK!N600</f>
        <v>0</v>
      </c>
      <c r="U599" s="41">
        <v>234</v>
      </c>
      <c r="V599" s="41">
        <f>STOCK!Q600</f>
        <v>0</v>
      </c>
      <c r="X599" s="41">
        <v>233</v>
      </c>
      <c r="Y599" s="41">
        <f t="shared" si="11"/>
        <v>0</v>
      </c>
      <c r="AG599" s="41">
        <f>STOCK!A600</f>
        <v>0</v>
      </c>
      <c r="AI599" s="41">
        <v>233</v>
      </c>
    </row>
    <row r="600" spans="1:35" x14ac:dyDescent="0.15">
      <c r="A600" s="41">
        <f>STOCK!C601</f>
        <v>0</v>
      </c>
      <c r="B600" s="41">
        <f>STOCK!D601</f>
        <v>0</v>
      </c>
      <c r="C600" s="41">
        <f>STOCK!E601</f>
        <v>0</v>
      </c>
      <c r="D600" s="41">
        <f>STOCK!F601</f>
        <v>0</v>
      </c>
      <c r="E600" s="41">
        <f>STOCK!G601</f>
        <v>0</v>
      </c>
      <c r="F600" s="41">
        <f>STOCK!H601</f>
        <v>0</v>
      </c>
      <c r="G600" s="41">
        <f>STOCK!I601</f>
        <v>0</v>
      </c>
      <c r="H600" s="41">
        <f>STOCK!J601</f>
        <v>0</v>
      </c>
      <c r="I600" s="41">
        <f>STOCK!K601</f>
        <v>0</v>
      </c>
      <c r="J600" s="41">
        <f>STOCK!L601</f>
        <v>0</v>
      </c>
      <c r="K600" s="41">
        <f>STOCK!M601</f>
        <v>0</v>
      </c>
      <c r="L600" s="41">
        <f>STOCK!N601</f>
        <v>0</v>
      </c>
      <c r="U600" s="41">
        <v>235</v>
      </c>
      <c r="V600" s="41">
        <f>STOCK!Q601</f>
        <v>0</v>
      </c>
      <c r="X600" s="41">
        <v>234</v>
      </c>
      <c r="Y600" s="41">
        <f t="shared" si="11"/>
        <v>0</v>
      </c>
      <c r="AG600" s="41">
        <f>STOCK!A601</f>
        <v>0</v>
      </c>
      <c r="AI600" s="41">
        <v>234</v>
      </c>
    </row>
    <row r="601" spans="1:35" x14ac:dyDescent="0.15">
      <c r="A601" s="41">
        <f>STOCK!C602</f>
        <v>0</v>
      </c>
      <c r="B601" s="41">
        <f>STOCK!D602</f>
        <v>0</v>
      </c>
      <c r="C601" s="41">
        <f>STOCK!E602</f>
        <v>0</v>
      </c>
      <c r="D601" s="41">
        <f>STOCK!F602</f>
        <v>0</v>
      </c>
      <c r="E601" s="41">
        <f>STOCK!G602</f>
        <v>0</v>
      </c>
      <c r="F601" s="41">
        <f>STOCK!H602</f>
        <v>0</v>
      </c>
      <c r="G601" s="41">
        <f>STOCK!I602</f>
        <v>0</v>
      </c>
      <c r="H601" s="41">
        <f>STOCK!J602</f>
        <v>0</v>
      </c>
      <c r="I601" s="41">
        <f>STOCK!K602</f>
        <v>0</v>
      </c>
      <c r="J601" s="41">
        <f>STOCK!L602</f>
        <v>0</v>
      </c>
      <c r="K601" s="41">
        <f>STOCK!M602</f>
        <v>0</v>
      </c>
      <c r="L601" s="41">
        <f>STOCK!N602</f>
        <v>0</v>
      </c>
      <c r="U601" s="41">
        <v>236</v>
      </c>
      <c r="V601" s="41">
        <f>STOCK!Q602</f>
        <v>0</v>
      </c>
      <c r="X601" s="41">
        <v>235</v>
      </c>
      <c r="Y601" s="41">
        <f t="shared" si="11"/>
        <v>0</v>
      </c>
      <c r="AG601" s="41">
        <f>STOCK!A602</f>
        <v>0</v>
      </c>
      <c r="AI601" s="41">
        <v>235</v>
      </c>
    </row>
    <row r="602" spans="1:35" x14ac:dyDescent="0.15">
      <c r="A602" s="41">
        <f>STOCK!C603</f>
        <v>0</v>
      </c>
      <c r="B602" s="41">
        <f>STOCK!D603</f>
        <v>0</v>
      </c>
      <c r="C602" s="41">
        <f>STOCK!E603</f>
        <v>0</v>
      </c>
      <c r="D602" s="41">
        <f>STOCK!F603</f>
        <v>0</v>
      </c>
      <c r="E602" s="41">
        <f>STOCK!G603</f>
        <v>0</v>
      </c>
      <c r="F602" s="41">
        <f>STOCK!H603</f>
        <v>0</v>
      </c>
      <c r="G602" s="41">
        <f>STOCK!I603</f>
        <v>0</v>
      </c>
      <c r="H602" s="41">
        <f>STOCK!J603</f>
        <v>0</v>
      </c>
      <c r="I602" s="41">
        <f>STOCK!K603</f>
        <v>0</v>
      </c>
      <c r="J602" s="41">
        <f>STOCK!L603</f>
        <v>0</v>
      </c>
      <c r="K602" s="41">
        <f>STOCK!M603</f>
        <v>0</v>
      </c>
      <c r="L602" s="41">
        <f>STOCK!N603</f>
        <v>0</v>
      </c>
      <c r="U602" s="41">
        <v>237</v>
      </c>
      <c r="V602" s="41">
        <f>STOCK!Q603</f>
        <v>0</v>
      </c>
      <c r="X602" s="41">
        <v>236</v>
      </c>
      <c r="Y602" s="41">
        <f t="shared" si="11"/>
        <v>0</v>
      </c>
      <c r="AG602" s="41">
        <f>STOCK!A603</f>
        <v>0</v>
      </c>
      <c r="AI602" s="41">
        <v>236</v>
      </c>
    </row>
    <row r="603" spans="1:35" x14ac:dyDescent="0.15">
      <c r="A603" s="41">
        <f>STOCK!C604</f>
        <v>0</v>
      </c>
      <c r="B603" s="41">
        <f>STOCK!D604</f>
        <v>0</v>
      </c>
      <c r="C603" s="41">
        <f>STOCK!E604</f>
        <v>0</v>
      </c>
      <c r="D603" s="41">
        <f>STOCK!F604</f>
        <v>0</v>
      </c>
      <c r="E603" s="41">
        <f>STOCK!G604</f>
        <v>0</v>
      </c>
      <c r="F603" s="41">
        <f>STOCK!H604</f>
        <v>0</v>
      </c>
      <c r="G603" s="41">
        <f>STOCK!I604</f>
        <v>0</v>
      </c>
      <c r="H603" s="41">
        <f>STOCK!J604</f>
        <v>0</v>
      </c>
      <c r="I603" s="41">
        <f>STOCK!K604</f>
        <v>0</v>
      </c>
      <c r="J603" s="41">
        <f>STOCK!L604</f>
        <v>0</v>
      </c>
      <c r="K603" s="41">
        <f>STOCK!M604</f>
        <v>0</v>
      </c>
      <c r="L603" s="41">
        <f>STOCK!N604</f>
        <v>0</v>
      </c>
      <c r="U603" s="41">
        <v>238</v>
      </c>
      <c r="V603" s="41">
        <f>STOCK!Q604</f>
        <v>0</v>
      </c>
      <c r="X603" s="41">
        <v>237</v>
      </c>
      <c r="Y603" s="41">
        <f t="shared" si="11"/>
        <v>0</v>
      </c>
      <c r="AG603" s="41">
        <f>STOCK!A604</f>
        <v>0</v>
      </c>
      <c r="AI603" s="41">
        <v>237</v>
      </c>
    </row>
    <row r="604" spans="1:35" x14ac:dyDescent="0.15">
      <c r="A604" s="41">
        <f>STOCK!C605</f>
        <v>0</v>
      </c>
      <c r="B604" s="41">
        <f>STOCK!D605</f>
        <v>0</v>
      </c>
      <c r="C604" s="41">
        <f>STOCK!E605</f>
        <v>0</v>
      </c>
      <c r="D604" s="41">
        <f>STOCK!F605</f>
        <v>0</v>
      </c>
      <c r="E604" s="41">
        <f>STOCK!G605</f>
        <v>0</v>
      </c>
      <c r="F604" s="41">
        <f>STOCK!H605</f>
        <v>0</v>
      </c>
      <c r="G604" s="41">
        <f>STOCK!I605</f>
        <v>0</v>
      </c>
      <c r="H604" s="41">
        <f>STOCK!J605</f>
        <v>0</v>
      </c>
      <c r="I604" s="41">
        <f>STOCK!K605</f>
        <v>0</v>
      </c>
      <c r="J604" s="41">
        <f>STOCK!L605</f>
        <v>0</v>
      </c>
      <c r="K604" s="41">
        <f>STOCK!M605</f>
        <v>0</v>
      </c>
      <c r="L604" s="41">
        <f>STOCK!N605</f>
        <v>0</v>
      </c>
      <c r="U604" s="41">
        <v>239</v>
      </c>
      <c r="V604" s="41">
        <f>STOCK!Q605</f>
        <v>0</v>
      </c>
      <c r="X604" s="41">
        <v>238</v>
      </c>
      <c r="Y604" s="41">
        <f t="shared" si="11"/>
        <v>0</v>
      </c>
      <c r="AG604" s="41">
        <f>STOCK!A605</f>
        <v>0</v>
      </c>
      <c r="AI604" s="41">
        <v>238</v>
      </c>
    </row>
    <row r="605" spans="1:35" x14ac:dyDescent="0.15">
      <c r="A605" s="41">
        <f>STOCK!C606</f>
        <v>0</v>
      </c>
      <c r="B605" s="41">
        <f>STOCK!D606</f>
        <v>0</v>
      </c>
      <c r="C605" s="41">
        <f>STOCK!E606</f>
        <v>0</v>
      </c>
      <c r="D605" s="41">
        <f>STOCK!F606</f>
        <v>0</v>
      </c>
      <c r="E605" s="41">
        <f>STOCK!G606</f>
        <v>0</v>
      </c>
      <c r="F605" s="41">
        <f>STOCK!H606</f>
        <v>0</v>
      </c>
      <c r="G605" s="41">
        <f>STOCK!I606</f>
        <v>0</v>
      </c>
      <c r="H605" s="41">
        <f>STOCK!J606</f>
        <v>0</v>
      </c>
      <c r="I605" s="41">
        <f>STOCK!K606</f>
        <v>0</v>
      </c>
      <c r="J605" s="41">
        <f>STOCK!L606</f>
        <v>0</v>
      </c>
      <c r="K605" s="41">
        <f>STOCK!M606</f>
        <v>0</v>
      </c>
      <c r="L605" s="41">
        <f>STOCK!N606</f>
        <v>0</v>
      </c>
      <c r="U605" s="41">
        <v>240</v>
      </c>
      <c r="V605" s="41">
        <f>STOCK!Q606</f>
        <v>0</v>
      </c>
      <c r="X605" s="41">
        <v>239</v>
      </c>
      <c r="Y605" s="41">
        <f t="shared" si="11"/>
        <v>0</v>
      </c>
      <c r="AG605" s="41">
        <f>STOCK!A606</f>
        <v>0</v>
      </c>
      <c r="AI605" s="41">
        <v>239</v>
      </c>
    </row>
    <row r="606" spans="1:35" x14ac:dyDescent="0.15">
      <c r="A606" s="41">
        <f>STOCK!C607</f>
        <v>0</v>
      </c>
      <c r="B606" s="41">
        <f>STOCK!D607</f>
        <v>0</v>
      </c>
      <c r="C606" s="41">
        <f>STOCK!E607</f>
        <v>0</v>
      </c>
      <c r="D606" s="41">
        <f>STOCK!F607</f>
        <v>0</v>
      </c>
      <c r="E606" s="41">
        <f>STOCK!G607</f>
        <v>0</v>
      </c>
      <c r="F606" s="41">
        <f>STOCK!H607</f>
        <v>0</v>
      </c>
      <c r="G606" s="41">
        <f>STOCK!I607</f>
        <v>0</v>
      </c>
      <c r="H606" s="41">
        <f>STOCK!J607</f>
        <v>0</v>
      </c>
      <c r="I606" s="41">
        <f>STOCK!K607</f>
        <v>0</v>
      </c>
      <c r="J606" s="41">
        <f>STOCK!L607</f>
        <v>0</v>
      </c>
      <c r="K606" s="41">
        <f>STOCK!M607</f>
        <v>0</v>
      </c>
      <c r="L606" s="41">
        <f>STOCK!N607</f>
        <v>0</v>
      </c>
      <c r="U606" s="41">
        <v>241</v>
      </c>
      <c r="V606" s="41">
        <f>STOCK!Q607</f>
        <v>0</v>
      </c>
      <c r="X606" s="41">
        <v>240</v>
      </c>
      <c r="Y606" s="41">
        <f t="shared" si="11"/>
        <v>0</v>
      </c>
      <c r="AG606" s="41">
        <f>STOCK!A607</f>
        <v>0</v>
      </c>
      <c r="AI606" s="41">
        <v>240</v>
      </c>
    </row>
    <row r="607" spans="1:35" x14ac:dyDescent="0.15">
      <c r="A607" s="41">
        <f>STOCK!C608</f>
        <v>0</v>
      </c>
      <c r="B607" s="41">
        <f>STOCK!D608</f>
        <v>0</v>
      </c>
      <c r="C607" s="41">
        <f>STOCK!E608</f>
        <v>0</v>
      </c>
      <c r="D607" s="41">
        <f>STOCK!F608</f>
        <v>0</v>
      </c>
      <c r="E607" s="41">
        <f>STOCK!G608</f>
        <v>0</v>
      </c>
      <c r="F607" s="41">
        <f>STOCK!H608</f>
        <v>0</v>
      </c>
      <c r="G607" s="41">
        <f>STOCK!I608</f>
        <v>0</v>
      </c>
      <c r="H607" s="41">
        <f>STOCK!J608</f>
        <v>0</v>
      </c>
      <c r="I607" s="41">
        <f>STOCK!K608</f>
        <v>0</v>
      </c>
      <c r="J607" s="41">
        <f>STOCK!L608</f>
        <v>0</v>
      </c>
      <c r="K607" s="41">
        <f>STOCK!M608</f>
        <v>0</v>
      </c>
      <c r="L607" s="41">
        <f>STOCK!N608</f>
        <v>0</v>
      </c>
      <c r="U607" s="41">
        <v>242</v>
      </c>
      <c r="V607" s="41">
        <f>STOCK!Q608</f>
        <v>0</v>
      </c>
      <c r="X607" s="41">
        <v>241</v>
      </c>
      <c r="Y607" s="41">
        <f t="shared" si="11"/>
        <v>0</v>
      </c>
      <c r="AG607" s="41">
        <f>STOCK!A608</f>
        <v>0</v>
      </c>
      <c r="AI607" s="41">
        <v>241</v>
      </c>
    </row>
    <row r="608" spans="1:35" x14ac:dyDescent="0.15">
      <c r="A608" s="41">
        <f>STOCK!C609</f>
        <v>0</v>
      </c>
      <c r="B608" s="41">
        <f>STOCK!D609</f>
        <v>0</v>
      </c>
      <c r="C608" s="41">
        <f>STOCK!E609</f>
        <v>0</v>
      </c>
      <c r="D608" s="41">
        <f>STOCK!F609</f>
        <v>0</v>
      </c>
      <c r="E608" s="41">
        <f>STOCK!G609</f>
        <v>0</v>
      </c>
      <c r="F608" s="41">
        <f>STOCK!H609</f>
        <v>0</v>
      </c>
      <c r="G608" s="41">
        <f>STOCK!I609</f>
        <v>0</v>
      </c>
      <c r="H608" s="41">
        <f>STOCK!J609</f>
        <v>0</v>
      </c>
      <c r="I608" s="41">
        <f>STOCK!K609</f>
        <v>0</v>
      </c>
      <c r="J608" s="41">
        <f>STOCK!L609</f>
        <v>0</v>
      </c>
      <c r="K608" s="41">
        <f>STOCK!M609</f>
        <v>0</v>
      </c>
      <c r="L608" s="41">
        <f>STOCK!N609</f>
        <v>0</v>
      </c>
      <c r="U608" s="41">
        <v>243</v>
      </c>
      <c r="V608" s="41">
        <f>STOCK!Q609</f>
        <v>0</v>
      </c>
      <c r="X608" s="41">
        <v>242</v>
      </c>
      <c r="Y608" s="41">
        <f t="shared" si="11"/>
        <v>0</v>
      </c>
      <c r="AG608" s="41">
        <f>STOCK!A609</f>
        <v>0</v>
      </c>
      <c r="AI608" s="41">
        <v>242</v>
      </c>
    </row>
    <row r="609" spans="1:35" x14ac:dyDescent="0.15">
      <c r="A609" s="41">
        <f>STOCK!C610</f>
        <v>0</v>
      </c>
      <c r="B609" s="41">
        <f>STOCK!D610</f>
        <v>0</v>
      </c>
      <c r="C609" s="41">
        <f>STOCK!E610</f>
        <v>0</v>
      </c>
      <c r="D609" s="41">
        <f>STOCK!F610</f>
        <v>0</v>
      </c>
      <c r="E609" s="41">
        <f>STOCK!G610</f>
        <v>0</v>
      </c>
      <c r="F609" s="41">
        <f>STOCK!H610</f>
        <v>0</v>
      </c>
      <c r="G609" s="41">
        <f>STOCK!I610</f>
        <v>0</v>
      </c>
      <c r="H609" s="41">
        <f>STOCK!J610</f>
        <v>0</v>
      </c>
      <c r="I609" s="41">
        <f>STOCK!K610</f>
        <v>0</v>
      </c>
      <c r="J609" s="41">
        <f>STOCK!L610</f>
        <v>0</v>
      </c>
      <c r="K609" s="41">
        <f>STOCK!M610</f>
        <v>0</v>
      </c>
      <c r="L609" s="41">
        <f>STOCK!N610</f>
        <v>0</v>
      </c>
      <c r="U609" s="41">
        <v>244</v>
      </c>
      <c r="V609" s="41">
        <f>STOCK!Q610</f>
        <v>0</v>
      </c>
      <c r="X609" s="41">
        <v>243</v>
      </c>
      <c r="Y609" s="41">
        <f t="shared" si="11"/>
        <v>0</v>
      </c>
      <c r="AG609" s="41">
        <f>STOCK!A610</f>
        <v>0</v>
      </c>
      <c r="AI609" s="41">
        <v>243</v>
      </c>
    </row>
    <row r="610" spans="1:35" x14ac:dyDescent="0.15">
      <c r="A610" s="41">
        <f>STOCK!C611</f>
        <v>0</v>
      </c>
      <c r="B610" s="41">
        <f>STOCK!D611</f>
        <v>0</v>
      </c>
      <c r="C610" s="41">
        <f>STOCK!E611</f>
        <v>0</v>
      </c>
      <c r="D610" s="41">
        <f>STOCK!F611</f>
        <v>0</v>
      </c>
      <c r="E610" s="41">
        <f>STOCK!G611</f>
        <v>0</v>
      </c>
      <c r="F610" s="41">
        <f>STOCK!H611</f>
        <v>0</v>
      </c>
      <c r="G610" s="41">
        <f>STOCK!I611</f>
        <v>0</v>
      </c>
      <c r="H610" s="41">
        <f>STOCK!J611</f>
        <v>0</v>
      </c>
      <c r="I610" s="41">
        <f>STOCK!K611</f>
        <v>0</v>
      </c>
      <c r="J610" s="41">
        <f>STOCK!L611</f>
        <v>0</v>
      </c>
      <c r="K610" s="41">
        <f>STOCK!M611</f>
        <v>0</v>
      </c>
      <c r="L610" s="41">
        <f>STOCK!N611</f>
        <v>0</v>
      </c>
      <c r="U610" s="41">
        <v>245</v>
      </c>
      <c r="V610" s="41">
        <f>STOCK!Q611</f>
        <v>0</v>
      </c>
      <c r="X610" s="41">
        <v>244</v>
      </c>
      <c r="Y610" s="41">
        <f t="shared" si="11"/>
        <v>0</v>
      </c>
      <c r="AG610" s="41">
        <f>STOCK!A611</f>
        <v>0</v>
      </c>
      <c r="AI610" s="41">
        <v>244</v>
      </c>
    </row>
    <row r="611" spans="1:35" x14ac:dyDescent="0.15">
      <c r="A611" s="41">
        <f>STOCK!C612</f>
        <v>0</v>
      </c>
      <c r="B611" s="41">
        <f>STOCK!D612</f>
        <v>0</v>
      </c>
      <c r="C611" s="41">
        <f>STOCK!E612</f>
        <v>0</v>
      </c>
      <c r="D611" s="41">
        <f>STOCK!F612</f>
        <v>0</v>
      </c>
      <c r="E611" s="41">
        <f>STOCK!G612</f>
        <v>0</v>
      </c>
      <c r="F611" s="41">
        <f>STOCK!H612</f>
        <v>0</v>
      </c>
      <c r="G611" s="41">
        <f>STOCK!I612</f>
        <v>0</v>
      </c>
      <c r="H611" s="41">
        <f>STOCK!J612</f>
        <v>0</v>
      </c>
      <c r="I611" s="41">
        <f>STOCK!K612</f>
        <v>0</v>
      </c>
      <c r="J611" s="41">
        <f>STOCK!L612</f>
        <v>0</v>
      </c>
      <c r="K611" s="41">
        <f>STOCK!M612</f>
        <v>0</v>
      </c>
      <c r="L611" s="41">
        <f>STOCK!N612</f>
        <v>0</v>
      </c>
      <c r="U611" s="41">
        <v>246</v>
      </c>
      <c r="V611" s="41">
        <f>STOCK!Q612</f>
        <v>0</v>
      </c>
      <c r="X611" s="41">
        <v>245</v>
      </c>
      <c r="Y611" s="41">
        <f t="shared" si="11"/>
        <v>0</v>
      </c>
      <c r="AG611" s="41">
        <f>STOCK!A612</f>
        <v>0</v>
      </c>
      <c r="AI611" s="41">
        <v>245</v>
      </c>
    </row>
    <row r="612" spans="1:35" x14ac:dyDescent="0.15">
      <c r="A612" s="41">
        <f>STOCK!C613</f>
        <v>0</v>
      </c>
      <c r="B612" s="41">
        <f>STOCK!D613</f>
        <v>0</v>
      </c>
      <c r="C612" s="41">
        <f>STOCK!E613</f>
        <v>0</v>
      </c>
      <c r="D612" s="41">
        <f>STOCK!F613</f>
        <v>0</v>
      </c>
      <c r="E612" s="41">
        <f>STOCK!G613</f>
        <v>0</v>
      </c>
      <c r="F612" s="41">
        <f>STOCK!H613</f>
        <v>0</v>
      </c>
      <c r="G612" s="41">
        <f>STOCK!I613</f>
        <v>0</v>
      </c>
      <c r="H612" s="41">
        <f>STOCK!J613</f>
        <v>0</v>
      </c>
      <c r="I612" s="41">
        <f>STOCK!K613</f>
        <v>0</v>
      </c>
      <c r="J612" s="41">
        <f>STOCK!L613</f>
        <v>0</v>
      </c>
      <c r="K612" s="41">
        <f>STOCK!M613</f>
        <v>0</v>
      </c>
      <c r="L612" s="41">
        <f>STOCK!N613</f>
        <v>0</v>
      </c>
      <c r="U612" s="41">
        <v>247</v>
      </c>
      <c r="V612" s="41">
        <f>STOCK!Q613</f>
        <v>0</v>
      </c>
      <c r="X612" s="41">
        <v>246</v>
      </c>
      <c r="Y612" s="41">
        <f t="shared" si="11"/>
        <v>0</v>
      </c>
      <c r="AG612" s="41">
        <f>STOCK!A613</f>
        <v>0</v>
      </c>
      <c r="AI612" s="41">
        <v>246</v>
      </c>
    </row>
    <row r="613" spans="1:35" x14ac:dyDescent="0.15">
      <c r="A613" s="41">
        <f>STOCK!C614</f>
        <v>0</v>
      </c>
      <c r="B613" s="41">
        <f>STOCK!D614</f>
        <v>0</v>
      </c>
      <c r="C613" s="41">
        <f>STOCK!E614</f>
        <v>0</v>
      </c>
      <c r="D613" s="41">
        <f>STOCK!F614</f>
        <v>0</v>
      </c>
      <c r="E613" s="41">
        <f>STOCK!G614</f>
        <v>0</v>
      </c>
      <c r="F613" s="41">
        <f>STOCK!H614</f>
        <v>0</v>
      </c>
      <c r="G613" s="41">
        <f>STOCK!I614</f>
        <v>0</v>
      </c>
      <c r="H613" s="41">
        <f>STOCK!J614</f>
        <v>0</v>
      </c>
      <c r="I613" s="41">
        <f>STOCK!K614</f>
        <v>0</v>
      </c>
      <c r="J613" s="41">
        <f>STOCK!L614</f>
        <v>0</v>
      </c>
      <c r="K613" s="41">
        <f>STOCK!M614</f>
        <v>0</v>
      </c>
      <c r="L613" s="41">
        <f>STOCK!N614</f>
        <v>0</v>
      </c>
      <c r="U613" s="41">
        <v>248</v>
      </c>
      <c r="V613" s="41">
        <f>STOCK!Q614</f>
        <v>0</v>
      </c>
      <c r="X613" s="41">
        <v>247</v>
      </c>
      <c r="Y613" s="41">
        <f t="shared" si="11"/>
        <v>0</v>
      </c>
      <c r="AG613" s="41">
        <f>STOCK!A614</f>
        <v>0</v>
      </c>
      <c r="AI613" s="41">
        <v>247</v>
      </c>
    </row>
    <row r="614" spans="1:35" x14ac:dyDescent="0.15">
      <c r="A614" s="41">
        <f>STOCK!C615</f>
        <v>0</v>
      </c>
      <c r="B614" s="41">
        <f>STOCK!D615</f>
        <v>0</v>
      </c>
      <c r="C614" s="41">
        <f>STOCK!E615</f>
        <v>0</v>
      </c>
      <c r="D614" s="41">
        <f>STOCK!F615</f>
        <v>0</v>
      </c>
      <c r="E614" s="41">
        <f>STOCK!G615</f>
        <v>0</v>
      </c>
      <c r="F614" s="41">
        <f>STOCK!H615</f>
        <v>0</v>
      </c>
      <c r="G614" s="41">
        <f>STOCK!I615</f>
        <v>0</v>
      </c>
      <c r="H614" s="41">
        <f>STOCK!J615</f>
        <v>0</v>
      </c>
      <c r="I614" s="41">
        <f>STOCK!K615</f>
        <v>0</v>
      </c>
      <c r="J614" s="41">
        <f>STOCK!L615</f>
        <v>0</v>
      </c>
      <c r="K614" s="41">
        <f>STOCK!M615</f>
        <v>0</v>
      </c>
      <c r="L614" s="41">
        <f>STOCK!N615</f>
        <v>0</v>
      </c>
      <c r="U614" s="41">
        <v>249</v>
      </c>
      <c r="V614" s="41">
        <f>STOCK!Q615</f>
        <v>0</v>
      </c>
      <c r="X614" s="41">
        <v>248</v>
      </c>
      <c r="Y614" s="41">
        <f t="shared" si="11"/>
        <v>0</v>
      </c>
      <c r="AG614" s="41">
        <f>STOCK!A615</f>
        <v>0</v>
      </c>
      <c r="AI614" s="41">
        <v>248</v>
      </c>
    </row>
    <row r="615" spans="1:35" x14ac:dyDescent="0.15">
      <c r="A615" s="41">
        <f>STOCK!C616</f>
        <v>0</v>
      </c>
      <c r="B615" s="41">
        <f>STOCK!D616</f>
        <v>0</v>
      </c>
      <c r="C615" s="41">
        <f>STOCK!E616</f>
        <v>0</v>
      </c>
      <c r="D615" s="41">
        <f>STOCK!F616</f>
        <v>0</v>
      </c>
      <c r="E615" s="41">
        <f>STOCK!G616</f>
        <v>0</v>
      </c>
      <c r="F615" s="41">
        <f>STOCK!H616</f>
        <v>0</v>
      </c>
      <c r="G615" s="41">
        <f>STOCK!I616</f>
        <v>0</v>
      </c>
      <c r="H615" s="41">
        <f>STOCK!J616</f>
        <v>0</v>
      </c>
      <c r="I615" s="41">
        <f>STOCK!K616</f>
        <v>0</v>
      </c>
      <c r="J615" s="41">
        <f>STOCK!L616</f>
        <v>0</v>
      </c>
      <c r="K615" s="41">
        <f>STOCK!M616</f>
        <v>0</v>
      </c>
      <c r="L615" s="41">
        <f>STOCK!N616</f>
        <v>0</v>
      </c>
      <c r="U615" s="41">
        <v>250</v>
      </c>
      <c r="V615" s="41">
        <f>STOCK!Q616</f>
        <v>0</v>
      </c>
      <c r="X615" s="41">
        <v>249</v>
      </c>
      <c r="Y615" s="41">
        <f t="shared" si="11"/>
        <v>0</v>
      </c>
      <c r="AG615" s="41">
        <f>STOCK!A616</f>
        <v>0</v>
      </c>
      <c r="AI615" s="41">
        <v>249</v>
      </c>
    </row>
    <row r="616" spans="1:35" x14ac:dyDescent="0.15">
      <c r="A616" s="41">
        <f>STOCK!C617</f>
        <v>0</v>
      </c>
      <c r="B616" s="41">
        <f>STOCK!D617</f>
        <v>0</v>
      </c>
      <c r="C616" s="41">
        <f>STOCK!E617</f>
        <v>0</v>
      </c>
      <c r="D616" s="41">
        <f>STOCK!F617</f>
        <v>0</v>
      </c>
      <c r="E616" s="41">
        <f>STOCK!G617</f>
        <v>0</v>
      </c>
      <c r="F616" s="41">
        <f>STOCK!H617</f>
        <v>0</v>
      </c>
      <c r="G616" s="41">
        <f>STOCK!I617</f>
        <v>0</v>
      </c>
      <c r="H616" s="41">
        <f>STOCK!J617</f>
        <v>0</v>
      </c>
      <c r="I616" s="41">
        <f>STOCK!K617</f>
        <v>0</v>
      </c>
      <c r="J616" s="41">
        <f>STOCK!L617</f>
        <v>0</v>
      </c>
      <c r="K616" s="41">
        <f>STOCK!M617</f>
        <v>0</v>
      </c>
      <c r="L616" s="41">
        <f>STOCK!N617</f>
        <v>0</v>
      </c>
      <c r="U616" s="41">
        <v>251</v>
      </c>
      <c r="V616" s="41">
        <f>STOCK!Q617</f>
        <v>0</v>
      </c>
      <c r="X616" s="41">
        <v>250</v>
      </c>
      <c r="Y616" s="41">
        <f t="shared" si="11"/>
        <v>0</v>
      </c>
      <c r="AG616" s="41">
        <f>STOCK!A617</f>
        <v>0</v>
      </c>
      <c r="AI616" s="41">
        <v>250</v>
      </c>
    </row>
    <row r="617" spans="1:35" x14ac:dyDescent="0.15">
      <c r="A617" s="41">
        <f>STOCK!C618</f>
        <v>0</v>
      </c>
      <c r="B617" s="41">
        <f>STOCK!D618</f>
        <v>0</v>
      </c>
      <c r="C617" s="41">
        <f>STOCK!E618</f>
        <v>0</v>
      </c>
      <c r="D617" s="41">
        <f>STOCK!F618</f>
        <v>0</v>
      </c>
      <c r="E617" s="41">
        <f>STOCK!G618</f>
        <v>0</v>
      </c>
      <c r="F617" s="41">
        <f>STOCK!H618</f>
        <v>0</v>
      </c>
      <c r="G617" s="41">
        <f>STOCK!I618</f>
        <v>0</v>
      </c>
      <c r="H617" s="41">
        <f>STOCK!J618</f>
        <v>0</v>
      </c>
      <c r="I617" s="41">
        <f>STOCK!K618</f>
        <v>0</v>
      </c>
      <c r="J617" s="41">
        <f>STOCK!L618</f>
        <v>0</v>
      </c>
      <c r="K617" s="41">
        <f>STOCK!M618</f>
        <v>0</v>
      </c>
      <c r="L617" s="41">
        <f>STOCK!N618</f>
        <v>0</v>
      </c>
      <c r="U617" s="41">
        <v>252</v>
      </c>
      <c r="V617" s="41">
        <f>STOCK!Q618</f>
        <v>0</v>
      </c>
      <c r="X617" s="41">
        <v>251</v>
      </c>
      <c r="Y617" s="41">
        <f t="shared" si="11"/>
        <v>0</v>
      </c>
      <c r="AG617" s="41">
        <f>STOCK!A618</f>
        <v>0</v>
      </c>
      <c r="AI617" s="41">
        <v>251</v>
      </c>
    </row>
    <row r="618" spans="1:35" x14ac:dyDescent="0.15">
      <c r="A618" s="41">
        <f>STOCK!C619</f>
        <v>0</v>
      </c>
      <c r="B618" s="41">
        <f>STOCK!D619</f>
        <v>0</v>
      </c>
      <c r="C618" s="41">
        <f>STOCK!E619</f>
        <v>0</v>
      </c>
      <c r="D618" s="41">
        <f>STOCK!F619</f>
        <v>0</v>
      </c>
      <c r="E618" s="41">
        <f>STOCK!G619</f>
        <v>0</v>
      </c>
      <c r="F618" s="41">
        <f>STOCK!H619</f>
        <v>0</v>
      </c>
      <c r="G618" s="41">
        <f>STOCK!I619</f>
        <v>0</v>
      </c>
      <c r="H618" s="41">
        <f>STOCK!J619</f>
        <v>0</v>
      </c>
      <c r="I618" s="41">
        <f>STOCK!K619</f>
        <v>0</v>
      </c>
      <c r="J618" s="41">
        <f>STOCK!L619</f>
        <v>0</v>
      </c>
      <c r="K618" s="41">
        <f>STOCK!M619</f>
        <v>0</v>
      </c>
      <c r="L618" s="41">
        <f>STOCK!N619</f>
        <v>0</v>
      </c>
      <c r="U618" s="41">
        <v>253</v>
      </c>
      <c r="V618" s="41">
        <f>STOCK!Q619</f>
        <v>0</v>
      </c>
      <c r="X618" s="41">
        <v>252</v>
      </c>
      <c r="Y618" s="41">
        <f t="shared" si="11"/>
        <v>0</v>
      </c>
      <c r="AG618" s="41">
        <f>STOCK!A619</f>
        <v>0</v>
      </c>
      <c r="AI618" s="41">
        <v>252</v>
      </c>
    </row>
    <row r="619" spans="1:35" x14ac:dyDescent="0.15">
      <c r="A619" s="41">
        <f>STOCK!C620</f>
        <v>0</v>
      </c>
      <c r="B619" s="41">
        <f>STOCK!D620</f>
        <v>0</v>
      </c>
      <c r="C619" s="41">
        <f>STOCK!E620</f>
        <v>0</v>
      </c>
      <c r="D619" s="41">
        <f>STOCK!F620</f>
        <v>0</v>
      </c>
      <c r="E619" s="41">
        <f>STOCK!G620</f>
        <v>0</v>
      </c>
      <c r="F619" s="41">
        <f>STOCK!H620</f>
        <v>0</v>
      </c>
      <c r="G619" s="41">
        <f>STOCK!I620</f>
        <v>0</v>
      </c>
      <c r="H619" s="41">
        <f>STOCK!J620</f>
        <v>0</v>
      </c>
      <c r="I619" s="41">
        <f>STOCK!K620</f>
        <v>0</v>
      </c>
      <c r="J619" s="41">
        <f>STOCK!L620</f>
        <v>0</v>
      </c>
      <c r="K619" s="41">
        <f>STOCK!M620</f>
        <v>0</v>
      </c>
      <c r="L619" s="41">
        <f>STOCK!N620</f>
        <v>0</v>
      </c>
      <c r="U619" s="41">
        <v>254</v>
      </c>
      <c r="V619" s="41">
        <f>STOCK!Q620</f>
        <v>0</v>
      </c>
      <c r="X619" s="41">
        <v>253</v>
      </c>
      <c r="Y619" s="41">
        <f t="shared" si="11"/>
        <v>0</v>
      </c>
      <c r="AG619" s="41">
        <f>STOCK!A620</f>
        <v>0</v>
      </c>
      <c r="AI619" s="41">
        <v>253</v>
      </c>
    </row>
    <row r="620" spans="1:35" x14ac:dyDescent="0.15">
      <c r="A620" s="41">
        <f>STOCK!C621</f>
        <v>0</v>
      </c>
      <c r="B620" s="41">
        <f>STOCK!D621</f>
        <v>0</v>
      </c>
      <c r="C620" s="41">
        <f>STOCK!E621</f>
        <v>0</v>
      </c>
      <c r="D620" s="41">
        <f>STOCK!F621</f>
        <v>0</v>
      </c>
      <c r="E620" s="41">
        <f>STOCK!G621</f>
        <v>0</v>
      </c>
      <c r="F620" s="41">
        <f>STOCK!H621</f>
        <v>0</v>
      </c>
      <c r="G620" s="41">
        <f>STOCK!I621</f>
        <v>0</v>
      </c>
      <c r="H620" s="41">
        <f>STOCK!J621</f>
        <v>0</v>
      </c>
      <c r="I620" s="41">
        <f>STOCK!K621</f>
        <v>0</v>
      </c>
      <c r="J620" s="41">
        <f>STOCK!L621</f>
        <v>0</v>
      </c>
      <c r="K620" s="41">
        <f>STOCK!M621</f>
        <v>0</v>
      </c>
      <c r="L620" s="41">
        <f>STOCK!N621</f>
        <v>0</v>
      </c>
      <c r="U620" s="41">
        <v>255</v>
      </c>
      <c r="V620" s="41">
        <f>STOCK!Q621</f>
        <v>0</v>
      </c>
      <c r="X620" s="41">
        <v>254</v>
      </c>
      <c r="Y620" s="41">
        <f t="shared" si="11"/>
        <v>0</v>
      </c>
      <c r="AG620" s="41">
        <f>STOCK!A621</f>
        <v>0</v>
      </c>
      <c r="AI620" s="41">
        <v>254</v>
      </c>
    </row>
    <row r="621" spans="1:35" x14ac:dyDescent="0.15">
      <c r="A621" s="41">
        <f>STOCK!C622</f>
        <v>0</v>
      </c>
      <c r="B621" s="41">
        <f>STOCK!D622</f>
        <v>0</v>
      </c>
      <c r="C621" s="41">
        <f>STOCK!E622</f>
        <v>0</v>
      </c>
      <c r="D621" s="41">
        <f>STOCK!F622</f>
        <v>0</v>
      </c>
      <c r="E621" s="41">
        <f>STOCK!G622</f>
        <v>0</v>
      </c>
      <c r="F621" s="41">
        <f>STOCK!H622</f>
        <v>0</v>
      </c>
      <c r="G621" s="41">
        <f>STOCK!I622</f>
        <v>0</v>
      </c>
      <c r="H621" s="41">
        <f>STOCK!J622</f>
        <v>0</v>
      </c>
      <c r="I621" s="41">
        <f>STOCK!K622</f>
        <v>0</v>
      </c>
      <c r="J621" s="41">
        <f>STOCK!L622</f>
        <v>0</v>
      </c>
      <c r="K621" s="41">
        <f>STOCK!M622</f>
        <v>0</v>
      </c>
      <c r="L621" s="41">
        <f>STOCK!N622</f>
        <v>0</v>
      </c>
      <c r="U621" s="41">
        <v>256</v>
      </c>
      <c r="V621" s="41">
        <f>STOCK!Q622</f>
        <v>0</v>
      </c>
      <c r="X621" s="41">
        <v>255</v>
      </c>
      <c r="Y621" s="41">
        <f t="shared" si="11"/>
        <v>0</v>
      </c>
      <c r="AG621" s="41">
        <f>STOCK!A622</f>
        <v>0</v>
      </c>
      <c r="AI621" s="41">
        <v>255</v>
      </c>
    </row>
    <row r="622" spans="1:35" x14ac:dyDescent="0.15">
      <c r="A622" s="41">
        <f>STOCK!C623</f>
        <v>0</v>
      </c>
      <c r="B622" s="41">
        <f>STOCK!D623</f>
        <v>0</v>
      </c>
      <c r="C622" s="41">
        <f>STOCK!E623</f>
        <v>0</v>
      </c>
      <c r="D622" s="41">
        <f>STOCK!F623</f>
        <v>0</v>
      </c>
      <c r="E622" s="41">
        <f>STOCK!G623</f>
        <v>0</v>
      </c>
      <c r="F622" s="41">
        <f>STOCK!H623</f>
        <v>0</v>
      </c>
      <c r="G622" s="41">
        <f>STOCK!I623</f>
        <v>0</v>
      </c>
      <c r="H622" s="41">
        <f>STOCK!J623</f>
        <v>0</v>
      </c>
      <c r="I622" s="41">
        <f>STOCK!K623</f>
        <v>0</v>
      </c>
      <c r="J622" s="41">
        <f>STOCK!L623</f>
        <v>0</v>
      </c>
      <c r="K622" s="41">
        <f>STOCK!M623</f>
        <v>0</v>
      </c>
      <c r="L622" s="41">
        <f>STOCK!N623</f>
        <v>0</v>
      </c>
      <c r="U622" s="41">
        <v>257</v>
      </c>
      <c r="V622" s="41">
        <f>STOCK!Q623</f>
        <v>0</v>
      </c>
      <c r="X622" s="41">
        <v>256</v>
      </c>
      <c r="Y622" s="41">
        <f t="shared" si="11"/>
        <v>0</v>
      </c>
      <c r="AG622" s="41">
        <f>STOCK!A623</f>
        <v>0</v>
      </c>
      <c r="AI622" s="41">
        <v>256</v>
      </c>
    </row>
    <row r="623" spans="1:35" x14ac:dyDescent="0.15">
      <c r="A623" s="41">
        <f>STOCK!C624</f>
        <v>0</v>
      </c>
      <c r="B623" s="41">
        <f>STOCK!D624</f>
        <v>0</v>
      </c>
      <c r="C623" s="41">
        <f>STOCK!E624</f>
        <v>0</v>
      </c>
      <c r="D623" s="41">
        <f>STOCK!F624</f>
        <v>0</v>
      </c>
      <c r="E623" s="41">
        <f>STOCK!G624</f>
        <v>0</v>
      </c>
      <c r="F623" s="41">
        <f>STOCK!H624</f>
        <v>0</v>
      </c>
      <c r="G623" s="41">
        <f>STOCK!I624</f>
        <v>0</v>
      </c>
      <c r="H623" s="41">
        <f>STOCK!J624</f>
        <v>0</v>
      </c>
      <c r="I623" s="41">
        <f>STOCK!K624</f>
        <v>0</v>
      </c>
      <c r="J623" s="41">
        <f>STOCK!L624</f>
        <v>0</v>
      </c>
      <c r="K623" s="41">
        <f>STOCK!M624</f>
        <v>0</v>
      </c>
      <c r="L623" s="41">
        <f>STOCK!N624</f>
        <v>0</v>
      </c>
      <c r="U623" s="41">
        <v>258</v>
      </c>
      <c r="V623" s="41">
        <f>STOCK!Q624</f>
        <v>0</v>
      </c>
      <c r="X623" s="41">
        <v>257</v>
      </c>
      <c r="Y623" s="41">
        <f t="shared" si="11"/>
        <v>0</v>
      </c>
      <c r="AG623" s="41">
        <f>STOCK!A624</f>
        <v>0</v>
      </c>
      <c r="AI623" s="41">
        <v>257</v>
      </c>
    </row>
    <row r="624" spans="1:35" x14ac:dyDescent="0.15">
      <c r="A624" s="41">
        <f>STOCK!C625</f>
        <v>0</v>
      </c>
      <c r="B624" s="41">
        <f>STOCK!D625</f>
        <v>0</v>
      </c>
      <c r="C624" s="41">
        <f>STOCK!E625</f>
        <v>0</v>
      </c>
      <c r="D624" s="41">
        <f>STOCK!F625</f>
        <v>0</v>
      </c>
      <c r="E624" s="41">
        <f>STOCK!G625</f>
        <v>0</v>
      </c>
      <c r="F624" s="41">
        <f>STOCK!H625</f>
        <v>0</v>
      </c>
      <c r="G624" s="41">
        <f>STOCK!I625</f>
        <v>0</v>
      </c>
      <c r="H624" s="41">
        <f>STOCK!J625</f>
        <v>0</v>
      </c>
      <c r="I624" s="41">
        <f>STOCK!K625</f>
        <v>0</v>
      </c>
      <c r="J624" s="41">
        <f>STOCK!L625</f>
        <v>0</v>
      </c>
      <c r="K624" s="41">
        <f>STOCK!M625</f>
        <v>0</v>
      </c>
      <c r="L624" s="41">
        <f>STOCK!N625</f>
        <v>0</v>
      </c>
      <c r="U624" s="41">
        <v>259</v>
      </c>
      <c r="V624" s="41">
        <f>STOCK!Q625</f>
        <v>0</v>
      </c>
      <c r="X624" s="41">
        <v>258</v>
      </c>
      <c r="Y624" s="41">
        <f t="shared" si="11"/>
        <v>0</v>
      </c>
      <c r="AG624" s="41">
        <f>STOCK!A625</f>
        <v>0</v>
      </c>
      <c r="AI624" s="41">
        <v>258</v>
      </c>
    </row>
    <row r="625" spans="1:35" x14ac:dyDescent="0.15">
      <c r="A625" s="41">
        <f>STOCK!C626</f>
        <v>0</v>
      </c>
      <c r="B625" s="41">
        <f>STOCK!D626</f>
        <v>0</v>
      </c>
      <c r="C625" s="41">
        <f>STOCK!E626</f>
        <v>0</v>
      </c>
      <c r="D625" s="41">
        <f>STOCK!F626</f>
        <v>0</v>
      </c>
      <c r="E625" s="41">
        <f>STOCK!G626</f>
        <v>0</v>
      </c>
      <c r="F625" s="41">
        <f>STOCK!H626</f>
        <v>0</v>
      </c>
      <c r="G625" s="41">
        <f>STOCK!I626</f>
        <v>0</v>
      </c>
      <c r="H625" s="41">
        <f>STOCK!J626</f>
        <v>0</v>
      </c>
      <c r="I625" s="41">
        <f>STOCK!K626</f>
        <v>0</v>
      </c>
      <c r="J625" s="41">
        <f>STOCK!L626</f>
        <v>0</v>
      </c>
      <c r="K625" s="41">
        <f>STOCK!M626</f>
        <v>0</v>
      </c>
      <c r="L625" s="41">
        <f>STOCK!N626</f>
        <v>0</v>
      </c>
      <c r="U625" s="41">
        <v>260</v>
      </c>
      <c r="V625" s="41">
        <f>STOCK!Q626</f>
        <v>0</v>
      </c>
      <c r="X625" s="41">
        <v>259</v>
      </c>
      <c r="Y625" s="41">
        <f t="shared" si="11"/>
        <v>0</v>
      </c>
      <c r="AG625" s="41">
        <f>STOCK!A626</f>
        <v>0</v>
      </c>
      <c r="AI625" s="41">
        <v>259</v>
      </c>
    </row>
    <row r="626" spans="1:35" x14ac:dyDescent="0.15">
      <c r="A626" s="41">
        <f>STOCK!C627</f>
        <v>0</v>
      </c>
      <c r="B626" s="41">
        <f>STOCK!D627</f>
        <v>0</v>
      </c>
      <c r="C626" s="41">
        <f>STOCK!E627</f>
        <v>0</v>
      </c>
      <c r="D626" s="41">
        <f>STOCK!F627</f>
        <v>0</v>
      </c>
      <c r="E626" s="41">
        <f>STOCK!G627</f>
        <v>0</v>
      </c>
      <c r="F626" s="41">
        <f>STOCK!H627</f>
        <v>0</v>
      </c>
      <c r="G626" s="41">
        <f>STOCK!I627</f>
        <v>0</v>
      </c>
      <c r="H626" s="41">
        <f>STOCK!J627</f>
        <v>0</v>
      </c>
      <c r="I626" s="41">
        <f>STOCK!K627</f>
        <v>0</v>
      </c>
      <c r="J626" s="41">
        <f>STOCK!L627</f>
        <v>0</v>
      </c>
      <c r="K626" s="41">
        <f>STOCK!M627</f>
        <v>0</v>
      </c>
      <c r="L626" s="41">
        <f>STOCK!N627</f>
        <v>0</v>
      </c>
      <c r="U626" s="41">
        <v>261</v>
      </c>
      <c r="V626" s="41">
        <f>STOCK!Q627</f>
        <v>0</v>
      </c>
      <c r="X626" s="41">
        <v>260</v>
      </c>
      <c r="Y626" s="41">
        <f t="shared" si="11"/>
        <v>0</v>
      </c>
      <c r="AG626" s="41">
        <f>STOCK!A627</f>
        <v>0</v>
      </c>
      <c r="AI626" s="41">
        <v>260</v>
      </c>
    </row>
    <row r="627" spans="1:35" x14ac:dyDescent="0.15">
      <c r="A627" s="41">
        <f>STOCK!C628</f>
        <v>0</v>
      </c>
      <c r="B627" s="41">
        <f>STOCK!D628</f>
        <v>0</v>
      </c>
      <c r="C627" s="41">
        <f>STOCK!E628</f>
        <v>0</v>
      </c>
      <c r="D627" s="41">
        <f>STOCK!F628</f>
        <v>0</v>
      </c>
      <c r="E627" s="41">
        <f>STOCK!G628</f>
        <v>0</v>
      </c>
      <c r="F627" s="41">
        <f>STOCK!H628</f>
        <v>0</v>
      </c>
      <c r="G627" s="41">
        <f>STOCK!I628</f>
        <v>0</v>
      </c>
      <c r="H627" s="41">
        <f>STOCK!J628</f>
        <v>0</v>
      </c>
      <c r="I627" s="41">
        <f>STOCK!K628</f>
        <v>0</v>
      </c>
      <c r="J627" s="41">
        <f>STOCK!L628</f>
        <v>0</v>
      </c>
      <c r="K627" s="41">
        <f>STOCK!M628</f>
        <v>0</v>
      </c>
      <c r="L627" s="41">
        <f>STOCK!N628</f>
        <v>0</v>
      </c>
      <c r="U627" s="41">
        <v>262</v>
      </c>
      <c r="V627" s="41">
        <f>STOCK!Q628</f>
        <v>0</v>
      </c>
      <c r="X627" s="41">
        <v>261</v>
      </c>
      <c r="Y627" s="41">
        <f t="shared" si="11"/>
        <v>0</v>
      </c>
      <c r="AG627" s="41">
        <f>STOCK!A628</f>
        <v>0</v>
      </c>
      <c r="AI627" s="41">
        <v>261</v>
      </c>
    </row>
    <row r="628" spans="1:35" x14ac:dyDescent="0.15">
      <c r="A628" s="41">
        <f>STOCK!C629</f>
        <v>0</v>
      </c>
      <c r="B628" s="41">
        <f>STOCK!D629</f>
        <v>0</v>
      </c>
      <c r="C628" s="41">
        <f>STOCK!E629</f>
        <v>0</v>
      </c>
      <c r="D628" s="41">
        <f>STOCK!F629</f>
        <v>0</v>
      </c>
      <c r="E628" s="41">
        <f>STOCK!G629</f>
        <v>0</v>
      </c>
      <c r="F628" s="41">
        <f>STOCK!H629</f>
        <v>0</v>
      </c>
      <c r="G628" s="41">
        <f>STOCK!I629</f>
        <v>0</v>
      </c>
      <c r="H628" s="41">
        <f>STOCK!J629</f>
        <v>0</v>
      </c>
      <c r="I628" s="41">
        <f>STOCK!K629</f>
        <v>0</v>
      </c>
      <c r="J628" s="41">
        <f>STOCK!L629</f>
        <v>0</v>
      </c>
      <c r="K628" s="41">
        <f>STOCK!M629</f>
        <v>0</v>
      </c>
      <c r="L628" s="41">
        <f>STOCK!N629</f>
        <v>0</v>
      </c>
      <c r="U628" s="41">
        <v>263</v>
      </c>
      <c r="V628" s="41">
        <f>STOCK!Q629</f>
        <v>0</v>
      </c>
      <c r="X628" s="41">
        <v>262</v>
      </c>
      <c r="Y628" s="41">
        <f t="shared" si="11"/>
        <v>0</v>
      </c>
      <c r="AG628" s="41">
        <f>STOCK!A629</f>
        <v>0</v>
      </c>
      <c r="AI628" s="41">
        <v>262</v>
      </c>
    </row>
    <row r="629" spans="1:35" x14ac:dyDescent="0.15">
      <c r="A629" s="41">
        <f>STOCK!C630</f>
        <v>0</v>
      </c>
      <c r="B629" s="41">
        <f>STOCK!D630</f>
        <v>0</v>
      </c>
      <c r="C629" s="41">
        <f>STOCK!E630</f>
        <v>0</v>
      </c>
      <c r="D629" s="41">
        <f>STOCK!F630</f>
        <v>0</v>
      </c>
      <c r="E629" s="41">
        <f>STOCK!G630</f>
        <v>0</v>
      </c>
      <c r="F629" s="41">
        <f>STOCK!H630</f>
        <v>0</v>
      </c>
      <c r="G629" s="41">
        <f>STOCK!I630</f>
        <v>0</v>
      </c>
      <c r="H629" s="41">
        <f>STOCK!J630</f>
        <v>0</v>
      </c>
      <c r="I629" s="41">
        <f>STOCK!K630</f>
        <v>0</v>
      </c>
      <c r="J629" s="41">
        <f>STOCK!L630</f>
        <v>0</v>
      </c>
      <c r="K629" s="41">
        <f>STOCK!M630</f>
        <v>0</v>
      </c>
      <c r="L629" s="41">
        <f>STOCK!N630</f>
        <v>0</v>
      </c>
      <c r="U629" s="41">
        <v>264</v>
      </c>
      <c r="V629" s="41">
        <f>STOCK!Q630</f>
        <v>0</v>
      </c>
      <c r="X629" s="41">
        <v>263</v>
      </c>
      <c r="Y629" s="41">
        <f t="shared" si="11"/>
        <v>0</v>
      </c>
      <c r="AG629" s="41">
        <f>STOCK!A630</f>
        <v>0</v>
      </c>
      <c r="AI629" s="41">
        <v>263</v>
      </c>
    </row>
    <row r="630" spans="1:35" x14ac:dyDescent="0.15">
      <c r="A630" s="41">
        <f>STOCK!C631</f>
        <v>0</v>
      </c>
      <c r="B630" s="41">
        <f>STOCK!D631</f>
        <v>0</v>
      </c>
      <c r="C630" s="41">
        <f>STOCK!E631</f>
        <v>0</v>
      </c>
      <c r="D630" s="41">
        <f>STOCK!F631</f>
        <v>0</v>
      </c>
      <c r="E630" s="41">
        <f>STOCK!G631</f>
        <v>0</v>
      </c>
      <c r="F630" s="41">
        <f>STOCK!H631</f>
        <v>0</v>
      </c>
      <c r="G630" s="41">
        <f>STOCK!I631</f>
        <v>0</v>
      </c>
      <c r="H630" s="41">
        <f>STOCK!J631</f>
        <v>0</v>
      </c>
      <c r="I630" s="41">
        <f>STOCK!K631</f>
        <v>0</v>
      </c>
      <c r="J630" s="41">
        <f>STOCK!L631</f>
        <v>0</v>
      </c>
      <c r="K630" s="41">
        <f>STOCK!M631</f>
        <v>0</v>
      </c>
      <c r="L630" s="41">
        <f>STOCK!N631</f>
        <v>0</v>
      </c>
      <c r="U630" s="41">
        <v>265</v>
      </c>
      <c r="V630" s="41">
        <f>STOCK!Q631</f>
        <v>0</v>
      </c>
      <c r="X630" s="41">
        <v>264</v>
      </c>
      <c r="Y630" s="41">
        <f t="shared" si="11"/>
        <v>0</v>
      </c>
      <c r="AG630" s="41">
        <f>STOCK!A631</f>
        <v>0</v>
      </c>
      <c r="AI630" s="41">
        <v>264</v>
      </c>
    </row>
    <row r="631" spans="1:35" x14ac:dyDescent="0.15">
      <c r="A631" s="41">
        <f>STOCK!C632</f>
        <v>0</v>
      </c>
      <c r="B631" s="41">
        <f>STOCK!D632</f>
        <v>0</v>
      </c>
      <c r="C631" s="41">
        <f>STOCK!E632</f>
        <v>0</v>
      </c>
      <c r="D631" s="41">
        <f>STOCK!F632</f>
        <v>0</v>
      </c>
      <c r="E631" s="41">
        <f>STOCK!G632</f>
        <v>0</v>
      </c>
      <c r="F631" s="41">
        <f>STOCK!H632</f>
        <v>0</v>
      </c>
      <c r="G631" s="41">
        <f>STOCK!I632</f>
        <v>0</v>
      </c>
      <c r="H631" s="41">
        <f>STOCK!J632</f>
        <v>0</v>
      </c>
      <c r="I631" s="41">
        <f>STOCK!K632</f>
        <v>0</v>
      </c>
      <c r="J631" s="41">
        <f>STOCK!L632</f>
        <v>0</v>
      </c>
      <c r="K631" s="41">
        <f>STOCK!M632</f>
        <v>0</v>
      </c>
      <c r="L631" s="41">
        <f>STOCK!N632</f>
        <v>0</v>
      </c>
      <c r="U631" s="41">
        <v>266</v>
      </c>
      <c r="V631" s="41">
        <f>STOCK!Q632</f>
        <v>0</v>
      </c>
      <c r="X631" s="41">
        <v>265</v>
      </c>
      <c r="Y631" s="41">
        <f t="shared" si="11"/>
        <v>0</v>
      </c>
      <c r="AG631" s="41">
        <f>STOCK!A632</f>
        <v>0</v>
      </c>
      <c r="AI631" s="41">
        <v>265</v>
      </c>
    </row>
    <row r="632" spans="1:35" x14ac:dyDescent="0.15">
      <c r="A632" s="41">
        <f>STOCK!C633</f>
        <v>0</v>
      </c>
      <c r="B632" s="41">
        <f>STOCK!D633</f>
        <v>0</v>
      </c>
      <c r="C632" s="41">
        <f>STOCK!E633</f>
        <v>0</v>
      </c>
      <c r="D632" s="41">
        <f>STOCK!F633</f>
        <v>0</v>
      </c>
      <c r="E632" s="41">
        <f>STOCK!G633</f>
        <v>0</v>
      </c>
      <c r="F632" s="41">
        <f>STOCK!H633</f>
        <v>0</v>
      </c>
      <c r="G632" s="41">
        <f>STOCK!I633</f>
        <v>0</v>
      </c>
      <c r="H632" s="41">
        <f>STOCK!J633</f>
        <v>0</v>
      </c>
      <c r="I632" s="41">
        <f>STOCK!K633</f>
        <v>0</v>
      </c>
      <c r="J632" s="41">
        <f>STOCK!L633</f>
        <v>0</v>
      </c>
      <c r="K632" s="41">
        <f>STOCK!M633</f>
        <v>0</v>
      </c>
      <c r="L632" s="41">
        <f>STOCK!N633</f>
        <v>0</v>
      </c>
      <c r="U632" s="41">
        <v>267</v>
      </c>
      <c r="V632" s="41">
        <f>STOCK!Q633</f>
        <v>0</v>
      </c>
      <c r="X632" s="41">
        <v>266</v>
      </c>
      <c r="Y632" s="41">
        <f t="shared" si="11"/>
        <v>0</v>
      </c>
      <c r="AG632" s="41">
        <f>STOCK!A633</f>
        <v>0</v>
      </c>
      <c r="AI632" s="41">
        <v>266</v>
      </c>
    </row>
    <row r="633" spans="1:35" x14ac:dyDescent="0.15">
      <c r="A633" s="41">
        <f>STOCK!C634</f>
        <v>0</v>
      </c>
      <c r="B633" s="41">
        <f>STOCK!D634</f>
        <v>0</v>
      </c>
      <c r="C633" s="41">
        <f>STOCK!E634</f>
        <v>0</v>
      </c>
      <c r="D633" s="41">
        <f>STOCK!F634</f>
        <v>0</v>
      </c>
      <c r="E633" s="41">
        <f>STOCK!G634</f>
        <v>0</v>
      </c>
      <c r="F633" s="41">
        <f>STOCK!H634</f>
        <v>0</v>
      </c>
      <c r="G633" s="41">
        <f>STOCK!I634</f>
        <v>0</v>
      </c>
      <c r="H633" s="41">
        <f>STOCK!J634</f>
        <v>0</v>
      </c>
      <c r="I633" s="41">
        <f>STOCK!K634</f>
        <v>0</v>
      </c>
      <c r="J633" s="41">
        <f>STOCK!L634</f>
        <v>0</v>
      </c>
      <c r="K633" s="41">
        <f>STOCK!M634</f>
        <v>0</v>
      </c>
      <c r="L633" s="41">
        <f>STOCK!N634</f>
        <v>0</v>
      </c>
      <c r="U633" s="41">
        <v>268</v>
      </c>
      <c r="V633" s="41">
        <f>STOCK!Q634</f>
        <v>0</v>
      </c>
      <c r="X633" s="41">
        <v>267</v>
      </c>
      <c r="Y633" s="41">
        <f t="shared" si="11"/>
        <v>0</v>
      </c>
      <c r="AG633" s="41">
        <f>STOCK!A634</f>
        <v>0</v>
      </c>
      <c r="AI633" s="41">
        <v>267</v>
      </c>
    </row>
    <row r="634" spans="1:35" x14ac:dyDescent="0.15">
      <c r="A634" s="41">
        <f>STOCK!C635</f>
        <v>0</v>
      </c>
      <c r="B634" s="41">
        <f>STOCK!D635</f>
        <v>0</v>
      </c>
      <c r="C634" s="41">
        <f>STOCK!E635</f>
        <v>0</v>
      </c>
      <c r="D634" s="41">
        <f>STOCK!F635</f>
        <v>0</v>
      </c>
      <c r="E634" s="41">
        <f>STOCK!G635</f>
        <v>0</v>
      </c>
      <c r="F634" s="41">
        <f>STOCK!H635</f>
        <v>0</v>
      </c>
      <c r="G634" s="41">
        <f>STOCK!I635</f>
        <v>0</v>
      </c>
      <c r="H634" s="41">
        <f>STOCK!J635</f>
        <v>0</v>
      </c>
      <c r="I634" s="41">
        <f>STOCK!K635</f>
        <v>0</v>
      </c>
      <c r="J634" s="41">
        <f>STOCK!L635</f>
        <v>0</v>
      </c>
      <c r="K634" s="41">
        <f>STOCK!M635</f>
        <v>0</v>
      </c>
      <c r="L634" s="41">
        <f>STOCK!N635</f>
        <v>0</v>
      </c>
      <c r="U634" s="41">
        <v>269</v>
      </c>
      <c r="V634" s="41">
        <f>STOCK!Q635</f>
        <v>0</v>
      </c>
      <c r="X634" s="41">
        <v>268</v>
      </c>
      <c r="Y634" s="41">
        <f t="shared" si="11"/>
        <v>0</v>
      </c>
      <c r="AG634" s="41">
        <f>STOCK!A635</f>
        <v>0</v>
      </c>
      <c r="AI634" s="41">
        <v>268</v>
      </c>
    </row>
    <row r="635" spans="1:35" x14ac:dyDescent="0.15">
      <c r="A635" s="41">
        <f>STOCK!C636</f>
        <v>0</v>
      </c>
      <c r="B635" s="41">
        <f>STOCK!D636</f>
        <v>0</v>
      </c>
      <c r="C635" s="41">
        <f>STOCK!E636</f>
        <v>0</v>
      </c>
      <c r="D635" s="41">
        <f>STOCK!F636</f>
        <v>0</v>
      </c>
      <c r="E635" s="41">
        <f>STOCK!G636</f>
        <v>0</v>
      </c>
      <c r="F635" s="41">
        <f>STOCK!H636</f>
        <v>0</v>
      </c>
      <c r="G635" s="41">
        <f>STOCK!I636</f>
        <v>0</v>
      </c>
      <c r="H635" s="41">
        <f>STOCK!J636</f>
        <v>0</v>
      </c>
      <c r="I635" s="41">
        <f>STOCK!K636</f>
        <v>0</v>
      </c>
      <c r="J635" s="41">
        <f>STOCK!L636</f>
        <v>0</v>
      </c>
      <c r="K635" s="41">
        <f>STOCK!M636</f>
        <v>0</v>
      </c>
      <c r="L635" s="41">
        <f>STOCK!N636</f>
        <v>0</v>
      </c>
      <c r="U635" s="41">
        <v>270</v>
      </c>
      <c r="V635" s="41">
        <f>STOCK!Q636</f>
        <v>0</v>
      </c>
      <c r="X635" s="41">
        <v>269</v>
      </c>
      <c r="Y635" s="41">
        <f t="shared" si="11"/>
        <v>0</v>
      </c>
      <c r="AG635" s="41">
        <f>STOCK!A636</f>
        <v>0</v>
      </c>
      <c r="AI635" s="41">
        <v>269</v>
      </c>
    </row>
    <row r="636" spans="1:35" x14ac:dyDescent="0.15">
      <c r="A636" s="41">
        <f>STOCK!C637</f>
        <v>0</v>
      </c>
      <c r="B636" s="41">
        <f>STOCK!D637</f>
        <v>0</v>
      </c>
      <c r="C636" s="41">
        <f>STOCK!E637</f>
        <v>0</v>
      </c>
      <c r="D636" s="41">
        <f>STOCK!F637</f>
        <v>0</v>
      </c>
      <c r="E636" s="41">
        <f>STOCK!G637</f>
        <v>0</v>
      </c>
      <c r="F636" s="41">
        <f>STOCK!H637</f>
        <v>0</v>
      </c>
      <c r="G636" s="41">
        <f>STOCK!I637</f>
        <v>0</v>
      </c>
      <c r="H636" s="41">
        <f>STOCK!J637</f>
        <v>0</v>
      </c>
      <c r="I636" s="41">
        <f>STOCK!K637</f>
        <v>0</v>
      </c>
      <c r="J636" s="41">
        <f>STOCK!L637</f>
        <v>0</v>
      </c>
      <c r="K636" s="41">
        <f>STOCK!M637</f>
        <v>0</v>
      </c>
      <c r="L636" s="41">
        <f>STOCK!N637</f>
        <v>0</v>
      </c>
      <c r="U636" s="41">
        <v>271</v>
      </c>
      <c r="V636" s="41">
        <f>STOCK!Q637</f>
        <v>0</v>
      </c>
      <c r="X636" s="41">
        <v>270</v>
      </c>
      <c r="Y636" s="41">
        <f t="shared" si="11"/>
        <v>0</v>
      </c>
      <c r="AG636" s="41">
        <f>STOCK!A637</f>
        <v>0</v>
      </c>
      <c r="AI636" s="41">
        <v>270</v>
      </c>
    </row>
    <row r="637" spans="1:35" x14ac:dyDescent="0.15">
      <c r="A637" s="41">
        <f>STOCK!C638</f>
        <v>0</v>
      </c>
      <c r="B637" s="41">
        <f>STOCK!D638</f>
        <v>0</v>
      </c>
      <c r="C637" s="41">
        <f>STOCK!E638</f>
        <v>0</v>
      </c>
      <c r="D637" s="41">
        <f>STOCK!F638</f>
        <v>0</v>
      </c>
      <c r="E637" s="41">
        <f>STOCK!G638</f>
        <v>0</v>
      </c>
      <c r="F637" s="41">
        <f>STOCK!H638</f>
        <v>0</v>
      </c>
      <c r="G637" s="41">
        <f>STOCK!I638</f>
        <v>0</v>
      </c>
      <c r="H637" s="41">
        <f>STOCK!J638</f>
        <v>0</v>
      </c>
      <c r="I637" s="41">
        <f>STOCK!K638</f>
        <v>0</v>
      </c>
      <c r="J637" s="41">
        <f>STOCK!L638</f>
        <v>0</v>
      </c>
      <c r="K637" s="41">
        <f>STOCK!M638</f>
        <v>0</v>
      </c>
      <c r="L637" s="41">
        <f>STOCK!N638</f>
        <v>0</v>
      </c>
      <c r="U637" s="41">
        <v>272</v>
      </c>
      <c r="V637" s="41">
        <f>STOCK!Q638</f>
        <v>0</v>
      </c>
      <c r="X637" s="41">
        <v>271</v>
      </c>
      <c r="Y637" s="41">
        <f t="shared" si="11"/>
        <v>0</v>
      </c>
      <c r="AG637" s="41">
        <f>STOCK!A638</f>
        <v>0</v>
      </c>
      <c r="AI637" s="41">
        <v>271</v>
      </c>
    </row>
    <row r="638" spans="1:35" x14ac:dyDescent="0.15">
      <c r="A638" s="41">
        <f>STOCK!C639</f>
        <v>0</v>
      </c>
      <c r="B638" s="41">
        <f>STOCK!D639</f>
        <v>0</v>
      </c>
      <c r="C638" s="41">
        <f>STOCK!E639</f>
        <v>0</v>
      </c>
      <c r="D638" s="41">
        <f>STOCK!F639</f>
        <v>0</v>
      </c>
      <c r="E638" s="41">
        <f>STOCK!G639</f>
        <v>0</v>
      </c>
      <c r="F638" s="41">
        <f>STOCK!H639</f>
        <v>0</v>
      </c>
      <c r="G638" s="41">
        <f>STOCK!I639</f>
        <v>0</v>
      </c>
      <c r="H638" s="41">
        <f>STOCK!J639</f>
        <v>0</v>
      </c>
      <c r="I638" s="41">
        <f>STOCK!K639</f>
        <v>0</v>
      </c>
      <c r="J638" s="41">
        <f>STOCK!L639</f>
        <v>0</v>
      </c>
      <c r="K638" s="41">
        <f>STOCK!M639</f>
        <v>0</v>
      </c>
      <c r="L638" s="41">
        <f>STOCK!N639</f>
        <v>0</v>
      </c>
      <c r="U638" s="41">
        <v>273</v>
      </c>
      <c r="V638" s="41">
        <f>STOCK!Q639</f>
        <v>0</v>
      </c>
      <c r="X638" s="41">
        <v>272</v>
      </c>
      <c r="Y638" s="41">
        <f t="shared" si="11"/>
        <v>0</v>
      </c>
      <c r="AG638" s="41">
        <f>STOCK!A639</f>
        <v>0</v>
      </c>
      <c r="AI638" s="41">
        <v>272</v>
      </c>
    </row>
    <row r="639" spans="1:35" x14ac:dyDescent="0.15">
      <c r="A639" s="41">
        <f>STOCK!C640</f>
        <v>0</v>
      </c>
      <c r="B639" s="41">
        <f>STOCK!D640</f>
        <v>0</v>
      </c>
      <c r="C639" s="41">
        <f>STOCK!E640</f>
        <v>0</v>
      </c>
      <c r="D639" s="41">
        <f>STOCK!F640</f>
        <v>0</v>
      </c>
      <c r="E639" s="41">
        <f>STOCK!G640</f>
        <v>0</v>
      </c>
      <c r="F639" s="41">
        <f>STOCK!H640</f>
        <v>0</v>
      </c>
      <c r="G639" s="41">
        <f>STOCK!I640</f>
        <v>0</v>
      </c>
      <c r="H639" s="41">
        <f>STOCK!J640</f>
        <v>0</v>
      </c>
      <c r="I639" s="41">
        <f>STOCK!K640</f>
        <v>0</v>
      </c>
      <c r="J639" s="41">
        <f>STOCK!L640</f>
        <v>0</v>
      </c>
      <c r="K639" s="41">
        <f>STOCK!M640</f>
        <v>0</v>
      </c>
      <c r="L639" s="41">
        <f>STOCK!N640</f>
        <v>0</v>
      </c>
      <c r="U639" s="41">
        <v>274</v>
      </c>
      <c r="V639" s="41">
        <f>STOCK!Q640</f>
        <v>0</v>
      </c>
      <c r="X639" s="41">
        <v>273</v>
      </c>
      <c r="Y639" s="41">
        <f t="shared" si="11"/>
        <v>0</v>
      </c>
      <c r="AG639" s="41">
        <f>STOCK!A640</f>
        <v>0</v>
      </c>
      <c r="AI639" s="41">
        <v>273</v>
      </c>
    </row>
    <row r="640" spans="1:35" x14ac:dyDescent="0.15">
      <c r="A640" s="41">
        <f>STOCK!C641</f>
        <v>0</v>
      </c>
      <c r="B640" s="41">
        <f>STOCK!D641</f>
        <v>0</v>
      </c>
      <c r="C640" s="41">
        <f>STOCK!E641</f>
        <v>0</v>
      </c>
      <c r="D640" s="41">
        <f>STOCK!F641</f>
        <v>0</v>
      </c>
      <c r="E640" s="41">
        <f>STOCK!G641</f>
        <v>0</v>
      </c>
      <c r="F640" s="41">
        <f>STOCK!H641</f>
        <v>0</v>
      </c>
      <c r="G640" s="41">
        <f>STOCK!I641</f>
        <v>0</v>
      </c>
      <c r="H640" s="41">
        <f>STOCK!J641</f>
        <v>0</v>
      </c>
      <c r="I640" s="41">
        <f>STOCK!K641</f>
        <v>0</v>
      </c>
      <c r="J640" s="41">
        <f>STOCK!L641</f>
        <v>0</v>
      </c>
      <c r="K640" s="41">
        <f>STOCK!M641</f>
        <v>0</v>
      </c>
      <c r="L640" s="41">
        <f>STOCK!N641</f>
        <v>0</v>
      </c>
      <c r="U640" s="41">
        <v>275</v>
      </c>
      <c r="V640" s="41">
        <f>STOCK!Q641</f>
        <v>0</v>
      </c>
      <c r="X640" s="41">
        <v>274</v>
      </c>
      <c r="Y640" s="41">
        <f t="shared" si="11"/>
        <v>0</v>
      </c>
      <c r="AG640" s="41">
        <f>STOCK!A641</f>
        <v>0</v>
      </c>
      <c r="AI640" s="41">
        <v>274</v>
      </c>
    </row>
    <row r="641" spans="1:35" x14ac:dyDescent="0.15">
      <c r="A641" s="41">
        <f>STOCK!C642</f>
        <v>0</v>
      </c>
      <c r="B641" s="41">
        <f>STOCK!D642</f>
        <v>0</v>
      </c>
      <c r="C641" s="41">
        <f>STOCK!E642</f>
        <v>0</v>
      </c>
      <c r="D641" s="41">
        <f>STOCK!F642</f>
        <v>0</v>
      </c>
      <c r="E641" s="41">
        <f>STOCK!G642</f>
        <v>0</v>
      </c>
      <c r="F641" s="41">
        <f>STOCK!H642</f>
        <v>0</v>
      </c>
      <c r="G641" s="41">
        <f>STOCK!I642</f>
        <v>0</v>
      </c>
      <c r="H641" s="41">
        <f>STOCK!J642</f>
        <v>0</v>
      </c>
      <c r="I641" s="41">
        <f>STOCK!K642</f>
        <v>0</v>
      </c>
      <c r="J641" s="41">
        <f>STOCK!L642</f>
        <v>0</v>
      </c>
      <c r="K641" s="41">
        <f>STOCK!M642</f>
        <v>0</v>
      </c>
      <c r="L641" s="41">
        <f>STOCK!N642</f>
        <v>0</v>
      </c>
      <c r="U641" s="41">
        <v>276</v>
      </c>
      <c r="V641" s="41">
        <f>STOCK!Q642</f>
        <v>0</v>
      </c>
      <c r="X641" s="41">
        <v>275</v>
      </c>
      <c r="Y641" s="41">
        <f t="shared" si="11"/>
        <v>0</v>
      </c>
      <c r="AG641" s="41">
        <f>STOCK!A642</f>
        <v>0</v>
      </c>
      <c r="AI641" s="41">
        <v>275</v>
      </c>
    </row>
    <row r="642" spans="1:35" x14ac:dyDescent="0.15">
      <c r="A642" s="41">
        <f>STOCK!C643</f>
        <v>0</v>
      </c>
      <c r="B642" s="41">
        <f>STOCK!D643</f>
        <v>0</v>
      </c>
      <c r="C642" s="41">
        <f>STOCK!E643</f>
        <v>0</v>
      </c>
      <c r="D642" s="41">
        <f>STOCK!F643</f>
        <v>0</v>
      </c>
      <c r="E642" s="41">
        <f>STOCK!G643</f>
        <v>0</v>
      </c>
      <c r="F642" s="41">
        <f>STOCK!H643</f>
        <v>0</v>
      </c>
      <c r="G642" s="41">
        <f>STOCK!I643</f>
        <v>0</v>
      </c>
      <c r="H642" s="41">
        <f>STOCK!J643</f>
        <v>0</v>
      </c>
      <c r="I642" s="41">
        <f>STOCK!K643</f>
        <v>0</v>
      </c>
      <c r="J642" s="41">
        <f>STOCK!L643</f>
        <v>0</v>
      </c>
      <c r="K642" s="41">
        <f>STOCK!M643</f>
        <v>0</v>
      </c>
      <c r="L642" s="41">
        <f>STOCK!N643</f>
        <v>0</v>
      </c>
      <c r="U642" s="41">
        <v>277</v>
      </c>
      <c r="V642" s="41">
        <f>STOCK!Q643</f>
        <v>0</v>
      </c>
      <c r="X642" s="41">
        <v>276</v>
      </c>
      <c r="Y642" s="41">
        <f t="shared" si="11"/>
        <v>0</v>
      </c>
      <c r="AG642" s="41">
        <f>STOCK!A643</f>
        <v>0</v>
      </c>
      <c r="AI642" s="41">
        <v>276</v>
      </c>
    </row>
    <row r="643" spans="1:35" x14ac:dyDescent="0.15">
      <c r="A643" s="41">
        <f>STOCK!C644</f>
        <v>0</v>
      </c>
      <c r="B643" s="41">
        <f>STOCK!D644</f>
        <v>0</v>
      </c>
      <c r="C643" s="41">
        <f>STOCK!E644</f>
        <v>0</v>
      </c>
      <c r="D643" s="41">
        <f>STOCK!F644</f>
        <v>0</v>
      </c>
      <c r="E643" s="41">
        <f>STOCK!G644</f>
        <v>0</v>
      </c>
      <c r="F643" s="41">
        <f>STOCK!H644</f>
        <v>0</v>
      </c>
      <c r="G643" s="41">
        <f>STOCK!I644</f>
        <v>0</v>
      </c>
      <c r="H643" s="41">
        <f>STOCK!J644</f>
        <v>0</v>
      </c>
      <c r="I643" s="41">
        <f>STOCK!K644</f>
        <v>0</v>
      </c>
      <c r="J643" s="41">
        <f>STOCK!L644</f>
        <v>0</v>
      </c>
      <c r="K643" s="41">
        <f>STOCK!M644</f>
        <v>0</v>
      </c>
      <c r="L643" s="41">
        <f>STOCK!N644</f>
        <v>0</v>
      </c>
      <c r="U643" s="41">
        <v>278</v>
      </c>
      <c r="V643" s="41">
        <f>STOCK!Q644</f>
        <v>0</v>
      </c>
      <c r="X643" s="41">
        <v>277</v>
      </c>
      <c r="Y643" s="41">
        <f t="shared" si="11"/>
        <v>0</v>
      </c>
      <c r="AG643" s="41">
        <f>STOCK!A644</f>
        <v>0</v>
      </c>
      <c r="AI643" s="41">
        <v>277</v>
      </c>
    </row>
    <row r="644" spans="1:35" x14ac:dyDescent="0.15">
      <c r="A644" s="41">
        <f>STOCK!C645</f>
        <v>0</v>
      </c>
      <c r="B644" s="41">
        <f>STOCK!D645</f>
        <v>0</v>
      </c>
      <c r="C644" s="41">
        <f>STOCK!E645</f>
        <v>0</v>
      </c>
      <c r="D644" s="41">
        <f>STOCK!F645</f>
        <v>0</v>
      </c>
      <c r="E644" s="41">
        <f>STOCK!G645</f>
        <v>0</v>
      </c>
      <c r="F644" s="41">
        <f>STOCK!H645</f>
        <v>0</v>
      </c>
      <c r="G644" s="41">
        <f>STOCK!I645</f>
        <v>0</v>
      </c>
      <c r="H644" s="41">
        <f>STOCK!J645</f>
        <v>0</v>
      </c>
      <c r="I644" s="41">
        <f>STOCK!K645</f>
        <v>0</v>
      </c>
      <c r="J644" s="41">
        <f>STOCK!L645</f>
        <v>0</v>
      </c>
      <c r="K644" s="41">
        <f>STOCK!M645</f>
        <v>0</v>
      </c>
      <c r="L644" s="41">
        <f>STOCK!N645</f>
        <v>0</v>
      </c>
      <c r="U644" s="41">
        <v>279</v>
      </c>
      <c r="V644" s="41">
        <f>STOCK!Q645</f>
        <v>0</v>
      </c>
      <c r="X644" s="41">
        <v>278</v>
      </c>
      <c r="Y644" s="41">
        <f t="shared" si="11"/>
        <v>0</v>
      </c>
      <c r="AG644" s="41">
        <f>STOCK!A645</f>
        <v>0</v>
      </c>
      <c r="AI644" s="41">
        <v>278</v>
      </c>
    </row>
    <row r="645" spans="1:35" x14ac:dyDescent="0.15">
      <c r="A645" s="41">
        <f>STOCK!C646</f>
        <v>0</v>
      </c>
      <c r="B645" s="41">
        <f>STOCK!D646</f>
        <v>0</v>
      </c>
      <c r="C645" s="41">
        <f>STOCK!E646</f>
        <v>0</v>
      </c>
      <c r="D645" s="41">
        <f>STOCK!F646</f>
        <v>0</v>
      </c>
      <c r="E645" s="41">
        <f>STOCK!G646</f>
        <v>0</v>
      </c>
      <c r="F645" s="41">
        <f>STOCK!H646</f>
        <v>0</v>
      </c>
      <c r="G645" s="41">
        <f>STOCK!I646</f>
        <v>0</v>
      </c>
      <c r="H645" s="41">
        <f>STOCK!J646</f>
        <v>0</v>
      </c>
      <c r="I645" s="41">
        <f>STOCK!K646</f>
        <v>0</v>
      </c>
      <c r="J645" s="41">
        <f>STOCK!L646</f>
        <v>0</v>
      </c>
      <c r="K645" s="41">
        <f>STOCK!M646</f>
        <v>0</v>
      </c>
      <c r="L645" s="41">
        <f>STOCK!N646</f>
        <v>0</v>
      </c>
      <c r="U645" s="41">
        <v>280</v>
      </c>
      <c r="V645" s="41">
        <f>STOCK!Q646</f>
        <v>0</v>
      </c>
      <c r="X645" s="41">
        <v>279</v>
      </c>
      <c r="Y645" s="41">
        <f t="shared" si="11"/>
        <v>0</v>
      </c>
      <c r="AG645" s="41">
        <f>STOCK!A646</f>
        <v>0</v>
      </c>
      <c r="AI645" s="41">
        <v>279</v>
      </c>
    </row>
    <row r="646" spans="1:35" x14ac:dyDescent="0.15">
      <c r="A646" s="41">
        <f>STOCK!C647</f>
        <v>0</v>
      </c>
      <c r="B646" s="41">
        <f>STOCK!D647</f>
        <v>0</v>
      </c>
      <c r="C646" s="41">
        <f>STOCK!E647</f>
        <v>0</v>
      </c>
      <c r="D646" s="41">
        <f>STOCK!F647</f>
        <v>0</v>
      </c>
      <c r="E646" s="41">
        <f>STOCK!G647</f>
        <v>0</v>
      </c>
      <c r="F646" s="41">
        <f>STOCK!H647</f>
        <v>0</v>
      </c>
      <c r="G646" s="41">
        <f>STOCK!I647</f>
        <v>0</v>
      </c>
      <c r="H646" s="41">
        <f>STOCK!J647</f>
        <v>0</v>
      </c>
      <c r="I646" s="41">
        <f>STOCK!K647</f>
        <v>0</v>
      </c>
      <c r="J646" s="41">
        <f>STOCK!L647</f>
        <v>0</v>
      </c>
      <c r="K646" s="41">
        <f>STOCK!M647</f>
        <v>0</v>
      </c>
      <c r="L646" s="41">
        <f>STOCK!N647</f>
        <v>0</v>
      </c>
      <c r="U646" s="41">
        <v>281</v>
      </c>
      <c r="V646" s="41">
        <f>STOCK!Q647</f>
        <v>0</v>
      </c>
      <c r="X646" s="41">
        <v>280</v>
      </c>
      <c r="Y646" s="41">
        <f t="shared" si="11"/>
        <v>0</v>
      </c>
      <c r="AG646" s="41">
        <f>STOCK!A647</f>
        <v>0</v>
      </c>
      <c r="AI646" s="41">
        <v>280</v>
      </c>
    </row>
    <row r="647" spans="1:35" x14ac:dyDescent="0.15">
      <c r="A647" s="41">
        <f>STOCK!C648</f>
        <v>0</v>
      </c>
      <c r="B647" s="41">
        <f>STOCK!D648</f>
        <v>0</v>
      </c>
      <c r="C647" s="41">
        <f>STOCK!E648</f>
        <v>0</v>
      </c>
      <c r="D647" s="41">
        <f>STOCK!F648</f>
        <v>0</v>
      </c>
      <c r="E647" s="41">
        <f>STOCK!G648</f>
        <v>0</v>
      </c>
      <c r="F647" s="41">
        <f>STOCK!H648</f>
        <v>0</v>
      </c>
      <c r="G647" s="41">
        <f>STOCK!I648</f>
        <v>0</v>
      </c>
      <c r="H647" s="41">
        <f>STOCK!J648</f>
        <v>0</v>
      </c>
      <c r="I647" s="41">
        <f>STOCK!K648</f>
        <v>0</v>
      </c>
      <c r="J647" s="41">
        <f>STOCK!L648</f>
        <v>0</v>
      </c>
      <c r="K647" s="41">
        <f>STOCK!M648</f>
        <v>0</v>
      </c>
      <c r="L647" s="41">
        <f>STOCK!N648</f>
        <v>0</v>
      </c>
      <c r="U647" s="41">
        <v>282</v>
      </c>
      <c r="V647" s="41">
        <f>STOCK!Q648</f>
        <v>0</v>
      </c>
      <c r="X647" s="41">
        <v>281</v>
      </c>
      <c r="Y647" s="41">
        <f t="shared" si="11"/>
        <v>0</v>
      </c>
      <c r="AG647" s="41">
        <f>STOCK!A648</f>
        <v>0</v>
      </c>
      <c r="AI647" s="41">
        <v>281</v>
      </c>
    </row>
    <row r="648" spans="1:35" x14ac:dyDescent="0.15">
      <c r="A648" s="41">
        <f>STOCK!C649</f>
        <v>0</v>
      </c>
      <c r="B648" s="41">
        <f>STOCK!D649</f>
        <v>0</v>
      </c>
      <c r="C648" s="41">
        <f>STOCK!E649</f>
        <v>0</v>
      </c>
      <c r="D648" s="41">
        <f>STOCK!F649</f>
        <v>0</v>
      </c>
      <c r="E648" s="41">
        <f>STOCK!G649</f>
        <v>0</v>
      </c>
      <c r="F648" s="41">
        <f>STOCK!H649</f>
        <v>0</v>
      </c>
      <c r="G648" s="41">
        <f>STOCK!I649</f>
        <v>0</v>
      </c>
      <c r="H648" s="41">
        <f>STOCK!J649</f>
        <v>0</v>
      </c>
      <c r="I648" s="41">
        <f>STOCK!K649</f>
        <v>0</v>
      </c>
      <c r="J648" s="41">
        <f>STOCK!L649</f>
        <v>0</v>
      </c>
      <c r="K648" s="41">
        <f>STOCK!M649</f>
        <v>0</v>
      </c>
      <c r="L648" s="41">
        <f>STOCK!N649</f>
        <v>0</v>
      </c>
      <c r="U648" s="41">
        <v>283</v>
      </c>
      <c r="V648" s="41">
        <f>STOCK!Q649</f>
        <v>0</v>
      </c>
      <c r="X648" s="41">
        <v>282</v>
      </c>
      <c r="Y648" s="41">
        <f t="shared" si="11"/>
        <v>0</v>
      </c>
      <c r="AG648" s="41">
        <f>STOCK!A649</f>
        <v>0</v>
      </c>
      <c r="AI648" s="41">
        <v>282</v>
      </c>
    </row>
    <row r="649" spans="1:35" x14ac:dyDescent="0.15">
      <c r="A649" s="41">
        <f>STOCK!C650</f>
        <v>0</v>
      </c>
      <c r="B649" s="41">
        <f>STOCK!D650</f>
        <v>0</v>
      </c>
      <c r="C649" s="41">
        <f>STOCK!E650</f>
        <v>0</v>
      </c>
      <c r="D649" s="41">
        <f>STOCK!F650</f>
        <v>0</v>
      </c>
      <c r="E649" s="41">
        <f>STOCK!G650</f>
        <v>0</v>
      </c>
      <c r="F649" s="41">
        <f>STOCK!H650</f>
        <v>0</v>
      </c>
      <c r="G649" s="41">
        <f>STOCK!I650</f>
        <v>0</v>
      </c>
      <c r="H649" s="41">
        <f>STOCK!J650</f>
        <v>0</v>
      </c>
      <c r="I649" s="41">
        <f>STOCK!K650</f>
        <v>0</v>
      </c>
      <c r="J649" s="41">
        <f>STOCK!L650</f>
        <v>0</v>
      </c>
      <c r="K649" s="41">
        <f>STOCK!M650</f>
        <v>0</v>
      </c>
      <c r="L649" s="41">
        <f>STOCK!N650</f>
        <v>0</v>
      </c>
      <c r="U649" s="41">
        <v>284</v>
      </c>
      <c r="V649" s="41">
        <f>STOCK!Q650</f>
        <v>0</v>
      </c>
      <c r="X649" s="41">
        <v>283</v>
      </c>
      <c r="Y649" s="41">
        <f t="shared" si="11"/>
        <v>0</v>
      </c>
      <c r="AG649" s="41">
        <f>STOCK!A650</f>
        <v>0</v>
      </c>
      <c r="AI649" s="41">
        <v>283</v>
      </c>
    </row>
    <row r="650" spans="1:35" x14ac:dyDescent="0.15">
      <c r="A650" s="41">
        <f>STOCK!C651</f>
        <v>0</v>
      </c>
      <c r="B650" s="41">
        <f>STOCK!D651</f>
        <v>0</v>
      </c>
      <c r="C650" s="41">
        <f>STOCK!E651</f>
        <v>0</v>
      </c>
      <c r="D650" s="41">
        <f>STOCK!F651</f>
        <v>0</v>
      </c>
      <c r="E650" s="41">
        <f>STOCK!G651</f>
        <v>0</v>
      </c>
      <c r="F650" s="41">
        <f>STOCK!H651</f>
        <v>0</v>
      </c>
      <c r="G650" s="41">
        <f>STOCK!I651</f>
        <v>0</v>
      </c>
      <c r="H650" s="41">
        <f>STOCK!J651</f>
        <v>0</v>
      </c>
      <c r="I650" s="41">
        <f>STOCK!K651</f>
        <v>0</v>
      </c>
      <c r="J650" s="41">
        <f>STOCK!L651</f>
        <v>0</v>
      </c>
      <c r="K650" s="41">
        <f>STOCK!M651</f>
        <v>0</v>
      </c>
      <c r="L650" s="41">
        <f>STOCK!N651</f>
        <v>0</v>
      </c>
      <c r="U650" s="41">
        <v>285</v>
      </c>
      <c r="V650" s="41">
        <f>STOCK!Q651</f>
        <v>0</v>
      </c>
      <c r="X650" s="41">
        <v>284</v>
      </c>
      <c r="Y650" s="41">
        <f t="shared" si="11"/>
        <v>0</v>
      </c>
      <c r="AG650" s="41">
        <f>STOCK!A651</f>
        <v>0</v>
      </c>
      <c r="AI650" s="41">
        <v>284</v>
      </c>
    </row>
    <row r="651" spans="1:35" x14ac:dyDescent="0.15">
      <c r="A651" s="41">
        <f>STOCK!C652</f>
        <v>0</v>
      </c>
      <c r="B651" s="41">
        <f>STOCK!D652</f>
        <v>0</v>
      </c>
      <c r="C651" s="41">
        <f>STOCK!E652</f>
        <v>0</v>
      </c>
      <c r="D651" s="41">
        <f>STOCK!F652</f>
        <v>0</v>
      </c>
      <c r="E651" s="41">
        <f>STOCK!G652</f>
        <v>0</v>
      </c>
      <c r="F651" s="41">
        <f>STOCK!H652</f>
        <v>0</v>
      </c>
      <c r="G651" s="41">
        <f>STOCK!I652</f>
        <v>0</v>
      </c>
      <c r="H651" s="41">
        <f>STOCK!J652</f>
        <v>0</v>
      </c>
      <c r="I651" s="41">
        <f>STOCK!K652</f>
        <v>0</v>
      </c>
      <c r="J651" s="41">
        <f>STOCK!L652</f>
        <v>0</v>
      </c>
      <c r="K651" s="41">
        <f>STOCK!M652</f>
        <v>0</v>
      </c>
      <c r="L651" s="41">
        <f>STOCK!N652</f>
        <v>0</v>
      </c>
      <c r="U651" s="41">
        <v>286</v>
      </c>
      <c r="V651" s="41">
        <f>STOCK!Q652</f>
        <v>0</v>
      </c>
      <c r="X651" s="41">
        <v>285</v>
      </c>
      <c r="Y651" s="41">
        <f t="shared" si="11"/>
        <v>0</v>
      </c>
      <c r="AG651" s="41">
        <f>STOCK!A652</f>
        <v>0</v>
      </c>
      <c r="AI651" s="41">
        <v>285</v>
      </c>
    </row>
    <row r="652" spans="1:35" x14ac:dyDescent="0.15">
      <c r="A652" s="41">
        <f>STOCK!C653</f>
        <v>0</v>
      </c>
      <c r="B652" s="41">
        <f>STOCK!D653</f>
        <v>0</v>
      </c>
      <c r="C652" s="41">
        <f>STOCK!E653</f>
        <v>0</v>
      </c>
      <c r="D652" s="41">
        <f>STOCK!F653</f>
        <v>0</v>
      </c>
      <c r="E652" s="41">
        <f>STOCK!G653</f>
        <v>0</v>
      </c>
      <c r="F652" s="41">
        <f>STOCK!H653</f>
        <v>0</v>
      </c>
      <c r="G652" s="41">
        <f>STOCK!I653</f>
        <v>0</v>
      </c>
      <c r="H652" s="41">
        <f>STOCK!J653</f>
        <v>0</v>
      </c>
      <c r="I652" s="41">
        <f>STOCK!K653</f>
        <v>0</v>
      </c>
      <c r="J652" s="41">
        <f>STOCK!L653</f>
        <v>0</v>
      </c>
      <c r="K652" s="41">
        <f>STOCK!M653</f>
        <v>0</v>
      </c>
      <c r="L652" s="41">
        <f>STOCK!N653</f>
        <v>0</v>
      </c>
      <c r="U652" s="41">
        <v>287</v>
      </c>
      <c r="V652" s="41">
        <f>STOCK!Q653</f>
        <v>0</v>
      </c>
      <c r="X652" s="41">
        <v>286</v>
      </c>
      <c r="Y652" s="41">
        <f t="shared" ref="Y652:Y700" si="12">IF(V652&gt;0,1,0)</f>
        <v>0</v>
      </c>
      <c r="AG652" s="41">
        <f>STOCK!A653</f>
        <v>0</v>
      </c>
      <c r="AI652" s="41">
        <v>286</v>
      </c>
    </row>
    <row r="653" spans="1:35" x14ac:dyDescent="0.15">
      <c r="A653" s="41">
        <f>STOCK!C654</f>
        <v>0</v>
      </c>
      <c r="B653" s="41">
        <f>STOCK!D654</f>
        <v>0</v>
      </c>
      <c r="C653" s="41">
        <f>STOCK!E654</f>
        <v>0</v>
      </c>
      <c r="D653" s="41">
        <f>STOCK!F654</f>
        <v>0</v>
      </c>
      <c r="E653" s="41">
        <f>STOCK!G654</f>
        <v>0</v>
      </c>
      <c r="F653" s="41">
        <f>STOCK!H654</f>
        <v>0</v>
      </c>
      <c r="G653" s="41">
        <f>STOCK!I654</f>
        <v>0</v>
      </c>
      <c r="H653" s="41">
        <f>STOCK!J654</f>
        <v>0</v>
      </c>
      <c r="I653" s="41">
        <f>STOCK!K654</f>
        <v>0</v>
      </c>
      <c r="J653" s="41">
        <f>STOCK!L654</f>
        <v>0</v>
      </c>
      <c r="K653" s="41">
        <f>STOCK!M654</f>
        <v>0</v>
      </c>
      <c r="L653" s="41">
        <f>STOCK!N654</f>
        <v>0</v>
      </c>
      <c r="U653" s="41">
        <v>288</v>
      </c>
      <c r="V653" s="41">
        <f>STOCK!Q654</f>
        <v>0</v>
      </c>
      <c r="X653" s="41">
        <v>287</v>
      </c>
      <c r="Y653" s="41">
        <f t="shared" si="12"/>
        <v>0</v>
      </c>
      <c r="AG653" s="41">
        <f>STOCK!A654</f>
        <v>0</v>
      </c>
      <c r="AI653" s="41">
        <v>287</v>
      </c>
    </row>
    <row r="654" spans="1:35" x14ac:dyDescent="0.15">
      <c r="A654" s="41">
        <f>STOCK!C655</f>
        <v>0</v>
      </c>
      <c r="B654" s="41">
        <f>STOCK!D655</f>
        <v>0</v>
      </c>
      <c r="C654" s="41">
        <f>STOCK!E655</f>
        <v>0</v>
      </c>
      <c r="D654" s="41">
        <f>STOCK!F655</f>
        <v>0</v>
      </c>
      <c r="E654" s="41">
        <f>STOCK!G655</f>
        <v>0</v>
      </c>
      <c r="F654" s="41">
        <f>STOCK!H655</f>
        <v>0</v>
      </c>
      <c r="G654" s="41">
        <f>STOCK!I655</f>
        <v>0</v>
      </c>
      <c r="H654" s="41">
        <f>STOCK!J655</f>
        <v>0</v>
      </c>
      <c r="I654" s="41">
        <f>STOCK!K655</f>
        <v>0</v>
      </c>
      <c r="J654" s="41">
        <f>STOCK!L655</f>
        <v>0</v>
      </c>
      <c r="K654" s="41">
        <f>STOCK!M655</f>
        <v>0</v>
      </c>
      <c r="L654" s="41">
        <f>STOCK!N655</f>
        <v>0</v>
      </c>
      <c r="U654" s="41">
        <v>289</v>
      </c>
      <c r="V654" s="41">
        <f>STOCK!Q655</f>
        <v>0</v>
      </c>
      <c r="X654" s="41">
        <v>288</v>
      </c>
      <c r="Y654" s="41">
        <f t="shared" si="12"/>
        <v>0</v>
      </c>
      <c r="AG654" s="41">
        <f>STOCK!A655</f>
        <v>0</v>
      </c>
      <c r="AI654" s="41">
        <v>288</v>
      </c>
    </row>
    <row r="655" spans="1:35" x14ac:dyDescent="0.15">
      <c r="A655" s="41">
        <f>STOCK!C656</f>
        <v>0</v>
      </c>
      <c r="B655" s="41">
        <f>STOCK!D656</f>
        <v>0</v>
      </c>
      <c r="C655" s="41">
        <f>STOCK!E656</f>
        <v>0</v>
      </c>
      <c r="D655" s="41">
        <f>STOCK!F656</f>
        <v>0</v>
      </c>
      <c r="E655" s="41">
        <f>STOCK!G656</f>
        <v>0</v>
      </c>
      <c r="F655" s="41">
        <f>STOCK!H656</f>
        <v>0</v>
      </c>
      <c r="G655" s="41">
        <f>STOCK!I656</f>
        <v>0</v>
      </c>
      <c r="H655" s="41">
        <f>STOCK!J656</f>
        <v>0</v>
      </c>
      <c r="I655" s="41">
        <f>STOCK!K656</f>
        <v>0</v>
      </c>
      <c r="J655" s="41">
        <f>STOCK!L656</f>
        <v>0</v>
      </c>
      <c r="K655" s="41">
        <f>STOCK!M656</f>
        <v>0</v>
      </c>
      <c r="L655" s="41">
        <f>STOCK!N656</f>
        <v>0</v>
      </c>
      <c r="U655" s="41">
        <v>290</v>
      </c>
      <c r="V655" s="41">
        <f>STOCK!Q656</f>
        <v>0</v>
      </c>
      <c r="X655" s="41">
        <v>289</v>
      </c>
      <c r="Y655" s="41">
        <f t="shared" si="12"/>
        <v>0</v>
      </c>
      <c r="AG655" s="41">
        <f>STOCK!A656</f>
        <v>0</v>
      </c>
      <c r="AI655" s="41">
        <v>289</v>
      </c>
    </row>
    <row r="656" spans="1:35" x14ac:dyDescent="0.15">
      <c r="A656" s="41">
        <f>STOCK!C657</f>
        <v>0</v>
      </c>
      <c r="B656" s="41">
        <f>STOCK!D657</f>
        <v>0</v>
      </c>
      <c r="C656" s="41">
        <f>STOCK!E657</f>
        <v>0</v>
      </c>
      <c r="D656" s="41">
        <f>STOCK!F657</f>
        <v>0</v>
      </c>
      <c r="E656" s="41">
        <f>STOCK!G657</f>
        <v>0</v>
      </c>
      <c r="F656" s="41">
        <f>STOCK!H657</f>
        <v>0</v>
      </c>
      <c r="G656" s="41">
        <f>STOCK!I657</f>
        <v>0</v>
      </c>
      <c r="H656" s="41">
        <f>STOCK!J657</f>
        <v>0</v>
      </c>
      <c r="I656" s="41">
        <f>STOCK!K657</f>
        <v>0</v>
      </c>
      <c r="J656" s="41">
        <f>STOCK!L657</f>
        <v>0</v>
      </c>
      <c r="K656" s="41">
        <f>STOCK!M657</f>
        <v>0</v>
      </c>
      <c r="L656" s="41">
        <f>STOCK!N657</f>
        <v>0</v>
      </c>
      <c r="U656" s="41">
        <v>291</v>
      </c>
      <c r="V656" s="41">
        <f>STOCK!Q657</f>
        <v>0</v>
      </c>
      <c r="X656" s="41">
        <v>290</v>
      </c>
      <c r="Y656" s="41">
        <f t="shared" si="12"/>
        <v>0</v>
      </c>
      <c r="AG656" s="41">
        <f>STOCK!A657</f>
        <v>0</v>
      </c>
      <c r="AI656" s="41">
        <v>290</v>
      </c>
    </row>
    <row r="657" spans="1:35" x14ac:dyDescent="0.15">
      <c r="A657" s="41">
        <f>STOCK!C658</f>
        <v>0</v>
      </c>
      <c r="B657" s="41">
        <f>STOCK!D658</f>
        <v>0</v>
      </c>
      <c r="C657" s="41">
        <f>STOCK!E658</f>
        <v>0</v>
      </c>
      <c r="D657" s="41">
        <f>STOCK!F658</f>
        <v>0</v>
      </c>
      <c r="E657" s="41">
        <f>STOCK!G658</f>
        <v>0</v>
      </c>
      <c r="F657" s="41">
        <f>STOCK!H658</f>
        <v>0</v>
      </c>
      <c r="G657" s="41">
        <f>STOCK!I658</f>
        <v>0</v>
      </c>
      <c r="H657" s="41">
        <f>STOCK!J658</f>
        <v>0</v>
      </c>
      <c r="I657" s="41">
        <f>STOCK!K658</f>
        <v>0</v>
      </c>
      <c r="J657" s="41">
        <f>STOCK!L658</f>
        <v>0</v>
      </c>
      <c r="K657" s="41">
        <f>STOCK!M658</f>
        <v>0</v>
      </c>
      <c r="L657" s="41">
        <f>STOCK!N658</f>
        <v>0</v>
      </c>
      <c r="U657" s="41">
        <v>292</v>
      </c>
      <c r="V657" s="41">
        <f>STOCK!Q658</f>
        <v>0</v>
      </c>
      <c r="X657" s="41">
        <v>291</v>
      </c>
      <c r="Y657" s="41">
        <f t="shared" si="12"/>
        <v>0</v>
      </c>
      <c r="AG657" s="41">
        <f>STOCK!A658</f>
        <v>0</v>
      </c>
      <c r="AI657" s="41">
        <v>291</v>
      </c>
    </row>
    <row r="658" spans="1:35" x14ac:dyDescent="0.15">
      <c r="A658" s="41">
        <f>STOCK!C659</f>
        <v>0</v>
      </c>
      <c r="B658" s="41">
        <f>STOCK!D659</f>
        <v>0</v>
      </c>
      <c r="C658" s="41">
        <f>STOCK!E659</f>
        <v>0</v>
      </c>
      <c r="D658" s="41">
        <f>STOCK!F659</f>
        <v>0</v>
      </c>
      <c r="E658" s="41">
        <f>STOCK!G659</f>
        <v>0</v>
      </c>
      <c r="F658" s="41">
        <f>STOCK!H659</f>
        <v>0</v>
      </c>
      <c r="G658" s="41">
        <f>STOCK!I659</f>
        <v>0</v>
      </c>
      <c r="H658" s="41">
        <f>STOCK!J659</f>
        <v>0</v>
      </c>
      <c r="I658" s="41">
        <f>STOCK!K659</f>
        <v>0</v>
      </c>
      <c r="J658" s="41">
        <f>STOCK!L659</f>
        <v>0</v>
      </c>
      <c r="K658" s="41">
        <f>STOCK!M659</f>
        <v>0</v>
      </c>
      <c r="L658" s="41">
        <f>STOCK!N659</f>
        <v>0</v>
      </c>
      <c r="U658" s="41">
        <v>293</v>
      </c>
      <c r="V658" s="41">
        <f>STOCK!Q659</f>
        <v>0</v>
      </c>
      <c r="X658" s="41">
        <v>292</v>
      </c>
      <c r="Y658" s="41">
        <f t="shared" si="12"/>
        <v>0</v>
      </c>
      <c r="AG658" s="41">
        <f>STOCK!A659</f>
        <v>0</v>
      </c>
      <c r="AI658" s="41">
        <v>292</v>
      </c>
    </row>
    <row r="659" spans="1:35" x14ac:dyDescent="0.15">
      <c r="A659" s="41">
        <f>STOCK!C660</f>
        <v>0</v>
      </c>
      <c r="B659" s="41">
        <f>STOCK!D660</f>
        <v>0</v>
      </c>
      <c r="C659" s="41">
        <f>STOCK!E660</f>
        <v>0</v>
      </c>
      <c r="D659" s="41">
        <f>STOCK!F660</f>
        <v>0</v>
      </c>
      <c r="E659" s="41">
        <f>STOCK!G660</f>
        <v>0</v>
      </c>
      <c r="F659" s="41">
        <f>STOCK!H660</f>
        <v>0</v>
      </c>
      <c r="G659" s="41">
        <f>STOCK!I660</f>
        <v>0</v>
      </c>
      <c r="H659" s="41">
        <f>STOCK!J660</f>
        <v>0</v>
      </c>
      <c r="I659" s="41">
        <f>STOCK!K660</f>
        <v>0</v>
      </c>
      <c r="J659" s="41">
        <f>STOCK!L660</f>
        <v>0</v>
      </c>
      <c r="K659" s="41">
        <f>STOCK!M660</f>
        <v>0</v>
      </c>
      <c r="L659" s="41">
        <f>STOCK!N660</f>
        <v>0</v>
      </c>
      <c r="U659" s="41">
        <v>294</v>
      </c>
      <c r="V659" s="41">
        <f>STOCK!Q660</f>
        <v>0</v>
      </c>
      <c r="X659" s="41">
        <v>293</v>
      </c>
      <c r="Y659" s="41">
        <f t="shared" si="12"/>
        <v>0</v>
      </c>
      <c r="AG659" s="41">
        <f>STOCK!A660</f>
        <v>0</v>
      </c>
      <c r="AI659" s="41">
        <v>293</v>
      </c>
    </row>
    <row r="660" spans="1:35" x14ac:dyDescent="0.15">
      <c r="A660" s="41">
        <f>STOCK!C661</f>
        <v>0</v>
      </c>
      <c r="B660" s="41">
        <f>STOCK!D661</f>
        <v>0</v>
      </c>
      <c r="C660" s="41">
        <f>STOCK!E661</f>
        <v>0</v>
      </c>
      <c r="D660" s="41">
        <f>STOCK!F661</f>
        <v>0</v>
      </c>
      <c r="E660" s="41">
        <f>STOCK!G661</f>
        <v>0</v>
      </c>
      <c r="F660" s="41">
        <f>STOCK!H661</f>
        <v>0</v>
      </c>
      <c r="G660" s="41">
        <f>STOCK!I661</f>
        <v>0</v>
      </c>
      <c r="H660" s="41">
        <f>STOCK!J661</f>
        <v>0</v>
      </c>
      <c r="I660" s="41">
        <f>STOCK!K661</f>
        <v>0</v>
      </c>
      <c r="J660" s="41">
        <f>STOCK!L661</f>
        <v>0</v>
      </c>
      <c r="K660" s="41">
        <f>STOCK!M661</f>
        <v>0</v>
      </c>
      <c r="L660" s="41">
        <f>STOCK!N661</f>
        <v>0</v>
      </c>
      <c r="U660" s="41">
        <v>295</v>
      </c>
      <c r="V660" s="41">
        <f>STOCK!Q661</f>
        <v>0</v>
      </c>
      <c r="X660" s="41">
        <v>294</v>
      </c>
      <c r="Y660" s="41">
        <f t="shared" si="12"/>
        <v>0</v>
      </c>
      <c r="AG660" s="41">
        <f>STOCK!A661</f>
        <v>0</v>
      </c>
      <c r="AI660" s="41">
        <v>294</v>
      </c>
    </row>
    <row r="661" spans="1:35" x14ac:dyDescent="0.15">
      <c r="A661" s="41">
        <f>STOCK!C662</f>
        <v>0</v>
      </c>
      <c r="B661" s="41">
        <f>STOCK!D662</f>
        <v>0</v>
      </c>
      <c r="C661" s="41">
        <f>STOCK!E662</f>
        <v>0</v>
      </c>
      <c r="D661" s="41">
        <f>STOCK!F662</f>
        <v>0</v>
      </c>
      <c r="E661" s="41">
        <f>STOCK!G662</f>
        <v>0</v>
      </c>
      <c r="F661" s="41">
        <f>STOCK!H662</f>
        <v>0</v>
      </c>
      <c r="G661" s="41">
        <f>STOCK!I662</f>
        <v>0</v>
      </c>
      <c r="H661" s="41">
        <f>STOCK!J662</f>
        <v>0</v>
      </c>
      <c r="I661" s="41">
        <f>STOCK!K662</f>
        <v>0</v>
      </c>
      <c r="J661" s="41">
        <f>STOCK!L662</f>
        <v>0</v>
      </c>
      <c r="K661" s="41">
        <f>STOCK!M662</f>
        <v>0</v>
      </c>
      <c r="L661" s="41">
        <f>STOCK!N662</f>
        <v>0</v>
      </c>
      <c r="U661" s="41">
        <v>296</v>
      </c>
      <c r="V661" s="41">
        <f>STOCK!Q662</f>
        <v>0</v>
      </c>
      <c r="X661" s="41">
        <v>295</v>
      </c>
      <c r="Y661" s="41">
        <f t="shared" si="12"/>
        <v>0</v>
      </c>
      <c r="AG661" s="41">
        <f>STOCK!A662</f>
        <v>0</v>
      </c>
      <c r="AI661" s="41">
        <v>295</v>
      </c>
    </row>
    <row r="662" spans="1:35" x14ac:dyDescent="0.15">
      <c r="A662" s="41">
        <f>STOCK!C663</f>
        <v>0</v>
      </c>
      <c r="B662" s="41">
        <f>STOCK!D663</f>
        <v>0</v>
      </c>
      <c r="C662" s="41">
        <f>STOCK!E663</f>
        <v>0</v>
      </c>
      <c r="D662" s="41">
        <f>STOCK!F663</f>
        <v>0</v>
      </c>
      <c r="E662" s="41">
        <f>STOCK!G663</f>
        <v>0</v>
      </c>
      <c r="F662" s="41">
        <f>STOCK!H663</f>
        <v>0</v>
      </c>
      <c r="G662" s="41">
        <f>STOCK!I663</f>
        <v>0</v>
      </c>
      <c r="H662" s="41">
        <f>STOCK!J663</f>
        <v>0</v>
      </c>
      <c r="I662" s="41">
        <f>STOCK!K663</f>
        <v>0</v>
      </c>
      <c r="J662" s="41">
        <f>STOCK!L663</f>
        <v>0</v>
      </c>
      <c r="K662" s="41">
        <f>STOCK!M663</f>
        <v>0</v>
      </c>
      <c r="L662" s="41">
        <f>STOCK!N663</f>
        <v>0</v>
      </c>
      <c r="U662" s="41">
        <v>297</v>
      </c>
      <c r="V662" s="41">
        <f>STOCK!Q663</f>
        <v>0</v>
      </c>
      <c r="X662" s="41">
        <v>296</v>
      </c>
      <c r="Y662" s="41">
        <f t="shared" si="12"/>
        <v>0</v>
      </c>
      <c r="AG662" s="41">
        <f>STOCK!A663</f>
        <v>0</v>
      </c>
      <c r="AI662" s="41">
        <v>296</v>
      </c>
    </row>
    <row r="663" spans="1:35" x14ac:dyDescent="0.15">
      <c r="A663" s="41">
        <f>STOCK!C664</f>
        <v>0</v>
      </c>
      <c r="B663" s="41">
        <f>STOCK!D664</f>
        <v>0</v>
      </c>
      <c r="C663" s="41">
        <f>STOCK!E664</f>
        <v>0</v>
      </c>
      <c r="D663" s="41">
        <f>STOCK!F664</f>
        <v>0</v>
      </c>
      <c r="E663" s="41">
        <f>STOCK!G664</f>
        <v>0</v>
      </c>
      <c r="F663" s="41">
        <f>STOCK!H664</f>
        <v>0</v>
      </c>
      <c r="G663" s="41">
        <f>STOCK!I664</f>
        <v>0</v>
      </c>
      <c r="H663" s="41">
        <f>STOCK!J664</f>
        <v>0</v>
      </c>
      <c r="I663" s="41">
        <f>STOCK!K664</f>
        <v>0</v>
      </c>
      <c r="J663" s="41">
        <f>STOCK!L664</f>
        <v>0</v>
      </c>
      <c r="K663" s="41">
        <f>STOCK!M664</f>
        <v>0</v>
      </c>
      <c r="L663" s="41">
        <f>STOCK!N664</f>
        <v>0</v>
      </c>
      <c r="U663" s="41">
        <v>298</v>
      </c>
      <c r="V663" s="41">
        <f>STOCK!Q664</f>
        <v>0</v>
      </c>
      <c r="X663" s="41">
        <v>297</v>
      </c>
      <c r="Y663" s="41">
        <f t="shared" si="12"/>
        <v>0</v>
      </c>
      <c r="AG663" s="41">
        <f>STOCK!A664</f>
        <v>0</v>
      </c>
      <c r="AI663" s="41">
        <v>297</v>
      </c>
    </row>
    <row r="664" spans="1:35" x14ac:dyDescent="0.15">
      <c r="A664" s="41">
        <f>STOCK!C665</f>
        <v>0</v>
      </c>
      <c r="B664" s="41">
        <f>STOCK!D665</f>
        <v>0</v>
      </c>
      <c r="C664" s="41">
        <f>STOCK!E665</f>
        <v>0</v>
      </c>
      <c r="D664" s="41">
        <f>STOCK!F665</f>
        <v>0</v>
      </c>
      <c r="E664" s="41">
        <f>STOCK!G665</f>
        <v>0</v>
      </c>
      <c r="F664" s="41">
        <f>STOCK!H665</f>
        <v>0</v>
      </c>
      <c r="G664" s="41">
        <f>STOCK!I665</f>
        <v>0</v>
      </c>
      <c r="H664" s="41">
        <f>STOCK!J665</f>
        <v>0</v>
      </c>
      <c r="I664" s="41">
        <f>STOCK!K665</f>
        <v>0</v>
      </c>
      <c r="J664" s="41">
        <f>STOCK!L665</f>
        <v>0</v>
      </c>
      <c r="K664" s="41">
        <f>STOCK!M665</f>
        <v>0</v>
      </c>
      <c r="L664" s="41">
        <f>STOCK!N665</f>
        <v>0</v>
      </c>
      <c r="U664" s="41">
        <v>299</v>
      </c>
      <c r="V664" s="41">
        <f>STOCK!Q665</f>
        <v>0</v>
      </c>
      <c r="X664" s="41">
        <v>298</v>
      </c>
      <c r="Y664" s="41">
        <f t="shared" si="12"/>
        <v>0</v>
      </c>
      <c r="AG664" s="41">
        <f>STOCK!A665</f>
        <v>0</v>
      </c>
      <c r="AI664" s="41">
        <v>298</v>
      </c>
    </row>
    <row r="665" spans="1:35" x14ac:dyDescent="0.15">
      <c r="A665" s="41">
        <f>STOCK!C666</f>
        <v>0</v>
      </c>
      <c r="B665" s="41">
        <f>STOCK!D666</f>
        <v>0</v>
      </c>
      <c r="C665" s="41">
        <f>STOCK!E666</f>
        <v>0</v>
      </c>
      <c r="D665" s="41">
        <f>STOCK!F666</f>
        <v>0</v>
      </c>
      <c r="E665" s="41">
        <f>STOCK!G666</f>
        <v>0</v>
      </c>
      <c r="F665" s="41">
        <f>STOCK!H666</f>
        <v>0</v>
      </c>
      <c r="G665" s="41">
        <f>STOCK!I666</f>
        <v>0</v>
      </c>
      <c r="H665" s="41">
        <f>STOCK!J666</f>
        <v>0</v>
      </c>
      <c r="I665" s="41">
        <f>STOCK!K666</f>
        <v>0</v>
      </c>
      <c r="J665" s="41">
        <f>STOCK!L666</f>
        <v>0</v>
      </c>
      <c r="K665" s="41">
        <f>STOCK!M666</f>
        <v>0</v>
      </c>
      <c r="L665" s="41">
        <f>STOCK!N666</f>
        <v>0</v>
      </c>
      <c r="U665" s="41">
        <v>300</v>
      </c>
      <c r="V665" s="41">
        <f>STOCK!Q666</f>
        <v>0</v>
      </c>
      <c r="X665" s="41">
        <v>299</v>
      </c>
      <c r="Y665" s="41">
        <f t="shared" si="12"/>
        <v>0</v>
      </c>
      <c r="AG665" s="41">
        <f>STOCK!A666</f>
        <v>0</v>
      </c>
      <c r="AI665" s="41">
        <v>299</v>
      </c>
    </row>
    <row r="666" spans="1:35" x14ac:dyDescent="0.15">
      <c r="A666" s="41">
        <f>STOCK!C667</f>
        <v>0</v>
      </c>
      <c r="B666" s="41">
        <f>STOCK!D667</f>
        <v>0</v>
      </c>
      <c r="C666" s="41">
        <f>STOCK!E667</f>
        <v>0</v>
      </c>
      <c r="D666" s="41">
        <f>STOCK!F667</f>
        <v>0</v>
      </c>
      <c r="E666" s="41">
        <f>STOCK!G667</f>
        <v>0</v>
      </c>
      <c r="F666" s="41">
        <f>STOCK!H667</f>
        <v>0</v>
      </c>
      <c r="G666" s="41">
        <f>STOCK!I667</f>
        <v>0</v>
      </c>
      <c r="H666" s="41">
        <f>STOCK!J667</f>
        <v>0</v>
      </c>
      <c r="I666" s="41">
        <f>STOCK!K667</f>
        <v>0</v>
      </c>
      <c r="J666" s="41">
        <f>STOCK!L667</f>
        <v>0</v>
      </c>
      <c r="K666" s="41">
        <f>STOCK!M667</f>
        <v>0</v>
      </c>
      <c r="L666" s="41">
        <f>STOCK!N667</f>
        <v>0</v>
      </c>
      <c r="U666" s="41">
        <v>301</v>
      </c>
      <c r="V666" s="41">
        <f>STOCK!Q667</f>
        <v>0</v>
      </c>
      <c r="X666" s="41">
        <v>300</v>
      </c>
      <c r="Y666" s="41">
        <f t="shared" si="12"/>
        <v>0</v>
      </c>
      <c r="AG666" s="41">
        <f>STOCK!A667</f>
        <v>0</v>
      </c>
      <c r="AI666" s="41">
        <v>300</v>
      </c>
    </row>
    <row r="667" spans="1:35" x14ac:dyDescent="0.15">
      <c r="A667" s="41">
        <f>STOCK!C668</f>
        <v>0</v>
      </c>
      <c r="B667" s="41">
        <f>STOCK!D668</f>
        <v>0</v>
      </c>
      <c r="C667" s="41">
        <f>STOCK!E668</f>
        <v>0</v>
      </c>
      <c r="D667" s="41">
        <f>STOCK!F668</f>
        <v>0</v>
      </c>
      <c r="E667" s="41">
        <f>STOCK!G668</f>
        <v>0</v>
      </c>
      <c r="F667" s="41">
        <f>STOCK!H668</f>
        <v>0</v>
      </c>
      <c r="G667" s="41">
        <f>STOCK!I668</f>
        <v>0</v>
      </c>
      <c r="H667" s="41">
        <f>STOCK!J668</f>
        <v>0</v>
      </c>
      <c r="I667" s="41">
        <f>STOCK!K668</f>
        <v>0</v>
      </c>
      <c r="J667" s="41">
        <f>STOCK!L668</f>
        <v>0</v>
      </c>
      <c r="K667" s="41">
        <f>STOCK!M668</f>
        <v>0</v>
      </c>
      <c r="L667" s="41">
        <f>STOCK!N668</f>
        <v>0</v>
      </c>
      <c r="U667" s="41">
        <v>302</v>
      </c>
      <c r="V667" s="41">
        <f>STOCK!Q668</f>
        <v>0</v>
      </c>
      <c r="X667" s="41">
        <v>301</v>
      </c>
      <c r="Y667" s="41">
        <f t="shared" si="12"/>
        <v>0</v>
      </c>
      <c r="AG667" s="41">
        <f>STOCK!A668</f>
        <v>0</v>
      </c>
      <c r="AI667" s="41">
        <v>301</v>
      </c>
    </row>
    <row r="668" spans="1:35" x14ac:dyDescent="0.15">
      <c r="A668" s="41">
        <f>STOCK!C669</f>
        <v>0</v>
      </c>
      <c r="B668" s="41">
        <f>STOCK!D669</f>
        <v>0</v>
      </c>
      <c r="C668" s="41">
        <f>STOCK!E669</f>
        <v>0</v>
      </c>
      <c r="D668" s="41">
        <f>STOCK!F669</f>
        <v>0</v>
      </c>
      <c r="E668" s="41">
        <f>STOCK!G669</f>
        <v>0</v>
      </c>
      <c r="F668" s="41">
        <f>STOCK!H669</f>
        <v>0</v>
      </c>
      <c r="G668" s="41">
        <f>STOCK!I669</f>
        <v>0</v>
      </c>
      <c r="H668" s="41">
        <f>STOCK!J669</f>
        <v>0</v>
      </c>
      <c r="I668" s="41">
        <f>STOCK!K669</f>
        <v>0</v>
      </c>
      <c r="J668" s="41">
        <f>STOCK!L669</f>
        <v>0</v>
      </c>
      <c r="K668" s="41">
        <f>STOCK!M669</f>
        <v>0</v>
      </c>
      <c r="L668" s="41">
        <f>STOCK!N669</f>
        <v>0</v>
      </c>
      <c r="U668" s="41">
        <v>303</v>
      </c>
      <c r="V668" s="41">
        <f>STOCK!Q669</f>
        <v>0</v>
      </c>
      <c r="X668" s="41">
        <v>302</v>
      </c>
      <c r="Y668" s="41">
        <f t="shared" si="12"/>
        <v>0</v>
      </c>
      <c r="AG668" s="41">
        <f>STOCK!A669</f>
        <v>0</v>
      </c>
      <c r="AI668" s="41">
        <v>302</v>
      </c>
    </row>
    <row r="669" spans="1:35" x14ac:dyDescent="0.15">
      <c r="A669" s="41">
        <f>STOCK!C670</f>
        <v>0</v>
      </c>
      <c r="B669" s="41">
        <f>STOCK!D670</f>
        <v>0</v>
      </c>
      <c r="C669" s="41">
        <f>STOCK!E670</f>
        <v>0</v>
      </c>
      <c r="D669" s="41">
        <f>STOCK!F670</f>
        <v>0</v>
      </c>
      <c r="E669" s="41">
        <f>STOCK!G670</f>
        <v>0</v>
      </c>
      <c r="F669" s="41">
        <f>STOCK!H670</f>
        <v>0</v>
      </c>
      <c r="G669" s="41">
        <f>STOCK!I670</f>
        <v>0</v>
      </c>
      <c r="H669" s="41">
        <f>STOCK!J670</f>
        <v>0</v>
      </c>
      <c r="I669" s="41">
        <f>STOCK!K670</f>
        <v>0</v>
      </c>
      <c r="J669" s="41">
        <f>STOCK!L670</f>
        <v>0</v>
      </c>
      <c r="K669" s="41">
        <f>STOCK!M670</f>
        <v>0</v>
      </c>
      <c r="L669" s="41">
        <f>STOCK!N670</f>
        <v>0</v>
      </c>
      <c r="U669" s="41">
        <v>304</v>
      </c>
      <c r="V669" s="41">
        <f>STOCK!Q670</f>
        <v>0</v>
      </c>
      <c r="X669" s="41">
        <v>303</v>
      </c>
      <c r="Y669" s="41">
        <f t="shared" si="12"/>
        <v>0</v>
      </c>
      <c r="AG669" s="41">
        <f>STOCK!A670</f>
        <v>0</v>
      </c>
      <c r="AI669" s="41">
        <v>303</v>
      </c>
    </row>
    <row r="670" spans="1:35" x14ac:dyDescent="0.15">
      <c r="A670" s="41">
        <f>STOCK!C671</f>
        <v>0</v>
      </c>
      <c r="B670" s="41">
        <f>STOCK!D671</f>
        <v>0</v>
      </c>
      <c r="C670" s="41">
        <f>STOCK!E671</f>
        <v>0</v>
      </c>
      <c r="D670" s="41">
        <f>STOCK!F671</f>
        <v>0</v>
      </c>
      <c r="E670" s="41">
        <f>STOCK!G671</f>
        <v>0</v>
      </c>
      <c r="F670" s="41">
        <f>STOCK!H671</f>
        <v>0</v>
      </c>
      <c r="G670" s="41">
        <f>STOCK!I671</f>
        <v>0</v>
      </c>
      <c r="H670" s="41">
        <f>STOCK!J671</f>
        <v>0</v>
      </c>
      <c r="I670" s="41">
        <f>STOCK!K671</f>
        <v>0</v>
      </c>
      <c r="J670" s="41">
        <f>STOCK!L671</f>
        <v>0</v>
      </c>
      <c r="K670" s="41">
        <f>STOCK!M671</f>
        <v>0</v>
      </c>
      <c r="L670" s="41">
        <f>STOCK!N671</f>
        <v>0</v>
      </c>
      <c r="U670" s="41">
        <v>305</v>
      </c>
      <c r="V670" s="41">
        <f>STOCK!Q671</f>
        <v>0</v>
      </c>
      <c r="X670" s="41">
        <v>304</v>
      </c>
      <c r="Y670" s="41">
        <f t="shared" si="12"/>
        <v>0</v>
      </c>
      <c r="AG670" s="41">
        <f>STOCK!A671</f>
        <v>0</v>
      </c>
      <c r="AI670" s="41">
        <v>304</v>
      </c>
    </row>
    <row r="671" spans="1:35" x14ac:dyDescent="0.15">
      <c r="A671" s="41">
        <f>STOCK!C672</f>
        <v>0</v>
      </c>
      <c r="B671" s="41">
        <f>STOCK!D672</f>
        <v>0</v>
      </c>
      <c r="C671" s="41">
        <f>STOCK!E672</f>
        <v>0</v>
      </c>
      <c r="D671" s="41">
        <f>STOCK!F672</f>
        <v>0</v>
      </c>
      <c r="E671" s="41">
        <f>STOCK!G672</f>
        <v>0</v>
      </c>
      <c r="F671" s="41">
        <f>STOCK!H672</f>
        <v>0</v>
      </c>
      <c r="G671" s="41">
        <f>STOCK!I672</f>
        <v>0</v>
      </c>
      <c r="H671" s="41">
        <f>STOCK!J672</f>
        <v>0</v>
      </c>
      <c r="I671" s="41">
        <f>STOCK!K672</f>
        <v>0</v>
      </c>
      <c r="J671" s="41">
        <f>STOCK!L672</f>
        <v>0</v>
      </c>
      <c r="K671" s="41">
        <f>STOCK!M672</f>
        <v>0</v>
      </c>
      <c r="L671" s="41">
        <f>STOCK!N672</f>
        <v>0</v>
      </c>
      <c r="U671" s="41">
        <v>306</v>
      </c>
      <c r="V671" s="41">
        <f>STOCK!Q672</f>
        <v>0</v>
      </c>
      <c r="X671" s="41">
        <v>305</v>
      </c>
      <c r="Y671" s="41">
        <f t="shared" si="12"/>
        <v>0</v>
      </c>
      <c r="AG671" s="41">
        <f>STOCK!A672</f>
        <v>0</v>
      </c>
      <c r="AI671" s="41">
        <v>305</v>
      </c>
    </row>
    <row r="672" spans="1:35" x14ac:dyDescent="0.15">
      <c r="A672" s="41">
        <f>STOCK!C673</f>
        <v>0</v>
      </c>
      <c r="B672" s="41">
        <f>STOCK!D673</f>
        <v>0</v>
      </c>
      <c r="C672" s="41">
        <f>STOCK!E673</f>
        <v>0</v>
      </c>
      <c r="D672" s="41">
        <f>STOCK!F673</f>
        <v>0</v>
      </c>
      <c r="E672" s="41">
        <f>STOCK!G673</f>
        <v>0</v>
      </c>
      <c r="F672" s="41">
        <f>STOCK!H673</f>
        <v>0</v>
      </c>
      <c r="G672" s="41">
        <f>STOCK!I673</f>
        <v>0</v>
      </c>
      <c r="H672" s="41">
        <f>STOCK!J673</f>
        <v>0</v>
      </c>
      <c r="I672" s="41">
        <f>STOCK!K673</f>
        <v>0</v>
      </c>
      <c r="J672" s="41">
        <f>STOCK!L673</f>
        <v>0</v>
      </c>
      <c r="K672" s="41">
        <f>STOCK!M673</f>
        <v>0</v>
      </c>
      <c r="L672" s="41">
        <f>STOCK!N673</f>
        <v>0</v>
      </c>
      <c r="U672" s="41">
        <v>307</v>
      </c>
      <c r="V672" s="41">
        <f>STOCK!Q673</f>
        <v>0</v>
      </c>
      <c r="X672" s="41">
        <v>306</v>
      </c>
      <c r="Y672" s="41">
        <f t="shared" si="12"/>
        <v>0</v>
      </c>
      <c r="AG672" s="41">
        <f>STOCK!A673</f>
        <v>0</v>
      </c>
      <c r="AI672" s="41">
        <v>306</v>
      </c>
    </row>
    <row r="673" spans="1:35" x14ac:dyDescent="0.15">
      <c r="A673" s="41">
        <f>STOCK!C674</f>
        <v>0</v>
      </c>
      <c r="B673" s="41">
        <f>STOCK!D674</f>
        <v>0</v>
      </c>
      <c r="C673" s="41">
        <f>STOCK!E674</f>
        <v>0</v>
      </c>
      <c r="D673" s="41">
        <f>STOCK!F674</f>
        <v>0</v>
      </c>
      <c r="E673" s="41">
        <f>STOCK!G674</f>
        <v>0</v>
      </c>
      <c r="F673" s="41">
        <f>STOCK!H674</f>
        <v>0</v>
      </c>
      <c r="G673" s="41">
        <f>STOCK!I674</f>
        <v>0</v>
      </c>
      <c r="H673" s="41">
        <f>STOCK!J674</f>
        <v>0</v>
      </c>
      <c r="I673" s="41">
        <f>STOCK!K674</f>
        <v>0</v>
      </c>
      <c r="J673" s="41">
        <f>STOCK!L674</f>
        <v>0</v>
      </c>
      <c r="K673" s="41">
        <f>STOCK!M674</f>
        <v>0</v>
      </c>
      <c r="L673" s="41">
        <f>STOCK!N674</f>
        <v>0</v>
      </c>
      <c r="U673" s="41">
        <v>308</v>
      </c>
      <c r="V673" s="41">
        <f>STOCK!Q674</f>
        <v>0</v>
      </c>
      <c r="X673" s="41">
        <v>307</v>
      </c>
      <c r="Y673" s="41">
        <f t="shared" si="12"/>
        <v>0</v>
      </c>
      <c r="AG673" s="41">
        <f>STOCK!A674</f>
        <v>0</v>
      </c>
      <c r="AI673" s="41">
        <v>307</v>
      </c>
    </row>
    <row r="674" spans="1:35" x14ac:dyDescent="0.15">
      <c r="A674" s="41">
        <f>STOCK!C675</f>
        <v>0</v>
      </c>
      <c r="B674" s="41">
        <f>STOCK!D675</f>
        <v>0</v>
      </c>
      <c r="C674" s="41">
        <f>STOCK!E675</f>
        <v>0</v>
      </c>
      <c r="D674" s="41">
        <f>STOCK!F675</f>
        <v>0</v>
      </c>
      <c r="E674" s="41">
        <f>STOCK!G675</f>
        <v>0</v>
      </c>
      <c r="F674" s="41">
        <f>STOCK!H675</f>
        <v>0</v>
      </c>
      <c r="G674" s="41">
        <f>STOCK!I675</f>
        <v>0</v>
      </c>
      <c r="H674" s="41">
        <f>STOCK!J675</f>
        <v>0</v>
      </c>
      <c r="I674" s="41">
        <f>STOCK!K675</f>
        <v>0</v>
      </c>
      <c r="J674" s="41">
        <f>STOCK!L675</f>
        <v>0</v>
      </c>
      <c r="K674" s="41">
        <f>STOCK!M675</f>
        <v>0</v>
      </c>
      <c r="L674" s="41">
        <f>STOCK!N675</f>
        <v>0</v>
      </c>
      <c r="U674" s="41">
        <v>309</v>
      </c>
      <c r="V674" s="41">
        <f>STOCK!Q675</f>
        <v>0</v>
      </c>
      <c r="X674" s="41">
        <v>308</v>
      </c>
      <c r="Y674" s="41">
        <f t="shared" si="12"/>
        <v>0</v>
      </c>
      <c r="AG674" s="41">
        <f>STOCK!A675</f>
        <v>0</v>
      </c>
      <c r="AI674" s="41">
        <v>308</v>
      </c>
    </row>
    <row r="675" spans="1:35" x14ac:dyDescent="0.15">
      <c r="A675" s="41">
        <f>STOCK!C676</f>
        <v>0</v>
      </c>
      <c r="B675" s="41">
        <f>STOCK!D676</f>
        <v>0</v>
      </c>
      <c r="C675" s="41">
        <f>STOCK!E676</f>
        <v>0</v>
      </c>
      <c r="D675" s="41">
        <f>STOCK!F676</f>
        <v>0</v>
      </c>
      <c r="E675" s="41">
        <f>STOCK!G676</f>
        <v>0</v>
      </c>
      <c r="F675" s="41">
        <f>STOCK!H676</f>
        <v>0</v>
      </c>
      <c r="G675" s="41">
        <f>STOCK!I676</f>
        <v>0</v>
      </c>
      <c r="H675" s="41">
        <f>STOCK!J676</f>
        <v>0</v>
      </c>
      <c r="I675" s="41">
        <f>STOCK!K676</f>
        <v>0</v>
      </c>
      <c r="J675" s="41">
        <f>STOCK!L676</f>
        <v>0</v>
      </c>
      <c r="K675" s="41">
        <f>STOCK!M676</f>
        <v>0</v>
      </c>
      <c r="L675" s="41">
        <f>STOCK!N676</f>
        <v>0</v>
      </c>
      <c r="U675" s="41">
        <v>310</v>
      </c>
      <c r="V675" s="41">
        <f>STOCK!Q676</f>
        <v>0</v>
      </c>
      <c r="X675" s="41">
        <v>309</v>
      </c>
      <c r="Y675" s="41">
        <f t="shared" si="12"/>
        <v>0</v>
      </c>
      <c r="AG675" s="41">
        <f>STOCK!A676</f>
        <v>0</v>
      </c>
      <c r="AI675" s="41">
        <v>309</v>
      </c>
    </row>
    <row r="676" spans="1:35" x14ac:dyDescent="0.15">
      <c r="A676" s="41">
        <f>STOCK!C677</f>
        <v>0</v>
      </c>
      <c r="B676" s="41">
        <f>STOCK!D677</f>
        <v>0</v>
      </c>
      <c r="C676" s="41">
        <f>STOCK!E677</f>
        <v>0</v>
      </c>
      <c r="D676" s="41">
        <f>STOCK!F677</f>
        <v>0</v>
      </c>
      <c r="E676" s="41">
        <f>STOCK!G677</f>
        <v>0</v>
      </c>
      <c r="F676" s="41">
        <f>STOCK!H677</f>
        <v>0</v>
      </c>
      <c r="G676" s="41">
        <f>STOCK!I677</f>
        <v>0</v>
      </c>
      <c r="H676" s="41">
        <f>STOCK!J677</f>
        <v>0</v>
      </c>
      <c r="I676" s="41">
        <f>STOCK!K677</f>
        <v>0</v>
      </c>
      <c r="J676" s="41">
        <f>STOCK!L677</f>
        <v>0</v>
      </c>
      <c r="K676" s="41">
        <f>STOCK!M677</f>
        <v>0</v>
      </c>
      <c r="L676" s="41">
        <f>STOCK!N677</f>
        <v>0</v>
      </c>
      <c r="U676" s="41">
        <v>311</v>
      </c>
      <c r="V676" s="41">
        <f>STOCK!Q677</f>
        <v>0</v>
      </c>
      <c r="X676" s="41">
        <v>310</v>
      </c>
      <c r="Y676" s="41">
        <f t="shared" si="12"/>
        <v>0</v>
      </c>
      <c r="AG676" s="41">
        <f>STOCK!A677</f>
        <v>0</v>
      </c>
      <c r="AI676" s="41">
        <v>310</v>
      </c>
    </row>
    <row r="677" spans="1:35" x14ac:dyDescent="0.15">
      <c r="A677" s="41">
        <f>STOCK!C678</f>
        <v>0</v>
      </c>
      <c r="B677" s="41">
        <f>STOCK!D678</f>
        <v>0</v>
      </c>
      <c r="C677" s="41">
        <f>STOCK!E678</f>
        <v>0</v>
      </c>
      <c r="D677" s="41">
        <f>STOCK!F678</f>
        <v>0</v>
      </c>
      <c r="E677" s="41">
        <f>STOCK!G678</f>
        <v>0</v>
      </c>
      <c r="F677" s="41">
        <f>STOCK!H678</f>
        <v>0</v>
      </c>
      <c r="G677" s="41">
        <f>STOCK!I678</f>
        <v>0</v>
      </c>
      <c r="H677" s="41">
        <f>STOCK!J678</f>
        <v>0</v>
      </c>
      <c r="I677" s="41">
        <f>STOCK!K678</f>
        <v>0</v>
      </c>
      <c r="J677" s="41">
        <f>STOCK!L678</f>
        <v>0</v>
      </c>
      <c r="K677" s="41">
        <f>STOCK!M678</f>
        <v>0</v>
      </c>
      <c r="L677" s="41">
        <f>STOCK!N678</f>
        <v>0</v>
      </c>
      <c r="U677" s="41">
        <v>312</v>
      </c>
      <c r="V677" s="41">
        <f>STOCK!Q678</f>
        <v>0</v>
      </c>
      <c r="X677" s="41">
        <v>311</v>
      </c>
      <c r="Y677" s="41">
        <f t="shared" si="12"/>
        <v>0</v>
      </c>
      <c r="AG677" s="41">
        <f>STOCK!A678</f>
        <v>0</v>
      </c>
      <c r="AI677" s="41">
        <v>311</v>
      </c>
    </row>
    <row r="678" spans="1:35" x14ac:dyDescent="0.15">
      <c r="A678" s="41">
        <f>STOCK!C679</f>
        <v>0</v>
      </c>
      <c r="B678" s="41">
        <f>STOCK!D679</f>
        <v>0</v>
      </c>
      <c r="C678" s="41">
        <f>STOCK!E679</f>
        <v>0</v>
      </c>
      <c r="D678" s="41">
        <f>STOCK!F679</f>
        <v>0</v>
      </c>
      <c r="E678" s="41">
        <f>STOCK!G679</f>
        <v>0</v>
      </c>
      <c r="F678" s="41">
        <f>STOCK!H679</f>
        <v>0</v>
      </c>
      <c r="G678" s="41">
        <f>STOCK!I679</f>
        <v>0</v>
      </c>
      <c r="H678" s="41">
        <f>STOCK!J679</f>
        <v>0</v>
      </c>
      <c r="I678" s="41">
        <f>STOCK!K679</f>
        <v>0</v>
      </c>
      <c r="J678" s="41">
        <f>STOCK!L679</f>
        <v>0</v>
      </c>
      <c r="K678" s="41">
        <f>STOCK!M679</f>
        <v>0</v>
      </c>
      <c r="L678" s="41">
        <f>STOCK!N679</f>
        <v>0</v>
      </c>
      <c r="U678" s="41">
        <v>313</v>
      </c>
      <c r="V678" s="41">
        <f>STOCK!Q679</f>
        <v>0</v>
      </c>
      <c r="X678" s="41">
        <v>312</v>
      </c>
      <c r="Y678" s="41">
        <f t="shared" si="12"/>
        <v>0</v>
      </c>
      <c r="AG678" s="41">
        <f>STOCK!A679</f>
        <v>0</v>
      </c>
      <c r="AI678" s="41">
        <v>312</v>
      </c>
    </row>
    <row r="679" spans="1:35" x14ac:dyDescent="0.15">
      <c r="A679" s="41">
        <f>STOCK!C680</f>
        <v>0</v>
      </c>
      <c r="B679" s="41">
        <f>STOCK!D680</f>
        <v>0</v>
      </c>
      <c r="C679" s="41">
        <f>STOCK!E680</f>
        <v>0</v>
      </c>
      <c r="D679" s="41">
        <f>STOCK!F680</f>
        <v>0</v>
      </c>
      <c r="E679" s="41">
        <f>STOCK!G680</f>
        <v>0</v>
      </c>
      <c r="F679" s="41">
        <f>STOCK!H680</f>
        <v>0</v>
      </c>
      <c r="G679" s="41">
        <f>STOCK!I680</f>
        <v>0</v>
      </c>
      <c r="H679" s="41">
        <f>STOCK!J680</f>
        <v>0</v>
      </c>
      <c r="I679" s="41">
        <f>STOCK!K680</f>
        <v>0</v>
      </c>
      <c r="J679" s="41">
        <f>STOCK!L680</f>
        <v>0</v>
      </c>
      <c r="K679" s="41">
        <f>STOCK!M680</f>
        <v>0</v>
      </c>
      <c r="L679" s="41">
        <f>STOCK!N680</f>
        <v>0</v>
      </c>
      <c r="U679" s="41">
        <v>314</v>
      </c>
      <c r="V679" s="41">
        <f>STOCK!Q680</f>
        <v>0</v>
      </c>
      <c r="X679" s="41">
        <v>313</v>
      </c>
      <c r="Y679" s="41">
        <f t="shared" si="12"/>
        <v>0</v>
      </c>
      <c r="AG679" s="41">
        <f>STOCK!A680</f>
        <v>0</v>
      </c>
      <c r="AI679" s="41">
        <v>313</v>
      </c>
    </row>
    <row r="680" spans="1:35" x14ac:dyDescent="0.15">
      <c r="A680" s="41">
        <f>STOCK!C681</f>
        <v>0</v>
      </c>
      <c r="B680" s="41">
        <f>STOCK!D681</f>
        <v>0</v>
      </c>
      <c r="C680" s="41">
        <f>STOCK!E681</f>
        <v>0</v>
      </c>
      <c r="D680" s="41">
        <f>STOCK!F681</f>
        <v>0</v>
      </c>
      <c r="E680" s="41">
        <f>STOCK!G681</f>
        <v>0</v>
      </c>
      <c r="F680" s="41">
        <f>STOCK!H681</f>
        <v>0</v>
      </c>
      <c r="G680" s="41">
        <f>STOCK!I681</f>
        <v>0</v>
      </c>
      <c r="H680" s="41">
        <f>STOCK!J681</f>
        <v>0</v>
      </c>
      <c r="I680" s="41">
        <f>STOCK!K681</f>
        <v>0</v>
      </c>
      <c r="J680" s="41">
        <f>STOCK!L681</f>
        <v>0</v>
      </c>
      <c r="K680" s="41">
        <f>STOCK!M681</f>
        <v>0</v>
      </c>
      <c r="L680" s="41">
        <f>STOCK!N681</f>
        <v>0</v>
      </c>
      <c r="U680" s="41">
        <v>315</v>
      </c>
      <c r="V680" s="41">
        <f>STOCK!Q681</f>
        <v>0</v>
      </c>
      <c r="X680" s="41">
        <v>314</v>
      </c>
      <c r="Y680" s="41">
        <f t="shared" si="12"/>
        <v>0</v>
      </c>
      <c r="AG680" s="41">
        <f>STOCK!A681</f>
        <v>0</v>
      </c>
      <c r="AI680" s="41">
        <v>314</v>
      </c>
    </row>
    <row r="681" spans="1:35" x14ac:dyDescent="0.15">
      <c r="A681" s="41">
        <f>STOCK!C682</f>
        <v>0</v>
      </c>
      <c r="B681" s="41">
        <f>STOCK!D682</f>
        <v>0</v>
      </c>
      <c r="C681" s="41">
        <f>STOCK!E682</f>
        <v>0</v>
      </c>
      <c r="D681" s="41">
        <f>STOCK!F682</f>
        <v>0</v>
      </c>
      <c r="E681" s="41">
        <f>STOCK!G682</f>
        <v>0</v>
      </c>
      <c r="F681" s="41">
        <f>STOCK!H682</f>
        <v>0</v>
      </c>
      <c r="G681" s="41">
        <f>STOCK!I682</f>
        <v>0</v>
      </c>
      <c r="H681" s="41">
        <f>STOCK!J682</f>
        <v>0</v>
      </c>
      <c r="I681" s="41">
        <f>STOCK!K682</f>
        <v>0</v>
      </c>
      <c r="J681" s="41">
        <f>STOCK!L682</f>
        <v>0</v>
      </c>
      <c r="K681" s="41">
        <f>STOCK!M682</f>
        <v>0</v>
      </c>
      <c r="L681" s="41">
        <f>STOCK!N682</f>
        <v>0</v>
      </c>
      <c r="U681" s="41">
        <v>316</v>
      </c>
      <c r="V681" s="41">
        <f>STOCK!Q682</f>
        <v>0</v>
      </c>
      <c r="X681" s="41">
        <v>315</v>
      </c>
      <c r="Y681" s="41">
        <f t="shared" si="12"/>
        <v>0</v>
      </c>
      <c r="AG681" s="41">
        <f>STOCK!A682</f>
        <v>0</v>
      </c>
      <c r="AI681" s="41">
        <v>315</v>
      </c>
    </row>
    <row r="682" spans="1:35" x14ac:dyDescent="0.15">
      <c r="A682" s="41">
        <f>STOCK!C683</f>
        <v>0</v>
      </c>
      <c r="B682" s="41">
        <f>STOCK!D683</f>
        <v>0</v>
      </c>
      <c r="C682" s="41">
        <f>STOCK!E683</f>
        <v>0</v>
      </c>
      <c r="D682" s="41">
        <f>STOCK!F683</f>
        <v>0</v>
      </c>
      <c r="E682" s="41">
        <f>STOCK!G683</f>
        <v>0</v>
      </c>
      <c r="F682" s="41">
        <f>STOCK!H683</f>
        <v>0</v>
      </c>
      <c r="G682" s="41">
        <f>STOCK!I683</f>
        <v>0</v>
      </c>
      <c r="H682" s="41">
        <f>STOCK!J683</f>
        <v>0</v>
      </c>
      <c r="I682" s="41">
        <f>STOCK!K683</f>
        <v>0</v>
      </c>
      <c r="J682" s="41">
        <f>STOCK!L683</f>
        <v>0</v>
      </c>
      <c r="K682" s="41">
        <f>STOCK!M683</f>
        <v>0</v>
      </c>
      <c r="L682" s="41">
        <f>STOCK!N683</f>
        <v>0</v>
      </c>
      <c r="U682" s="41">
        <v>317</v>
      </c>
      <c r="V682" s="41">
        <f>STOCK!Q683</f>
        <v>0</v>
      </c>
      <c r="X682" s="41">
        <v>316</v>
      </c>
      <c r="Y682" s="41">
        <f t="shared" si="12"/>
        <v>0</v>
      </c>
      <c r="AG682" s="41">
        <f>STOCK!A683</f>
        <v>0</v>
      </c>
      <c r="AI682" s="41">
        <v>316</v>
      </c>
    </row>
    <row r="683" spans="1:35" x14ac:dyDescent="0.15">
      <c r="A683" s="41">
        <f>STOCK!C684</f>
        <v>0</v>
      </c>
      <c r="B683" s="41">
        <f>STOCK!D684</f>
        <v>0</v>
      </c>
      <c r="C683" s="41">
        <f>STOCK!E684</f>
        <v>0</v>
      </c>
      <c r="D683" s="41">
        <f>STOCK!F684</f>
        <v>0</v>
      </c>
      <c r="E683" s="41">
        <f>STOCK!G684</f>
        <v>0</v>
      </c>
      <c r="F683" s="41">
        <f>STOCK!H684</f>
        <v>0</v>
      </c>
      <c r="G683" s="41">
        <f>STOCK!I684</f>
        <v>0</v>
      </c>
      <c r="H683" s="41">
        <f>STOCK!J684</f>
        <v>0</v>
      </c>
      <c r="I683" s="41">
        <f>STOCK!K684</f>
        <v>0</v>
      </c>
      <c r="J683" s="41">
        <f>STOCK!L684</f>
        <v>0</v>
      </c>
      <c r="K683" s="41">
        <f>STOCK!M684</f>
        <v>0</v>
      </c>
      <c r="L683" s="41">
        <f>STOCK!N684</f>
        <v>0</v>
      </c>
      <c r="U683" s="41">
        <v>318</v>
      </c>
      <c r="V683" s="41">
        <f>STOCK!Q684</f>
        <v>0</v>
      </c>
      <c r="X683" s="41">
        <v>317</v>
      </c>
      <c r="Y683" s="41">
        <f t="shared" si="12"/>
        <v>0</v>
      </c>
      <c r="AG683" s="41">
        <f>STOCK!A684</f>
        <v>0</v>
      </c>
      <c r="AI683" s="41">
        <v>317</v>
      </c>
    </row>
    <row r="684" spans="1:35" x14ac:dyDescent="0.15">
      <c r="A684" s="41">
        <f>STOCK!C685</f>
        <v>0</v>
      </c>
      <c r="B684" s="41">
        <f>STOCK!D685</f>
        <v>0</v>
      </c>
      <c r="C684" s="41">
        <f>STOCK!E685</f>
        <v>0</v>
      </c>
      <c r="D684" s="41">
        <f>STOCK!F685</f>
        <v>0</v>
      </c>
      <c r="E684" s="41">
        <f>STOCK!G685</f>
        <v>0</v>
      </c>
      <c r="F684" s="41">
        <f>STOCK!H685</f>
        <v>0</v>
      </c>
      <c r="G684" s="41">
        <f>STOCK!I685</f>
        <v>0</v>
      </c>
      <c r="H684" s="41">
        <f>STOCK!J685</f>
        <v>0</v>
      </c>
      <c r="I684" s="41">
        <f>STOCK!K685</f>
        <v>0</v>
      </c>
      <c r="J684" s="41">
        <f>STOCK!L685</f>
        <v>0</v>
      </c>
      <c r="K684" s="41">
        <f>STOCK!M685</f>
        <v>0</v>
      </c>
      <c r="L684" s="41">
        <f>STOCK!N685</f>
        <v>0</v>
      </c>
      <c r="U684" s="41">
        <v>319</v>
      </c>
      <c r="V684" s="41">
        <f>STOCK!Q685</f>
        <v>0</v>
      </c>
      <c r="X684" s="41">
        <v>318</v>
      </c>
      <c r="Y684" s="41">
        <f t="shared" si="12"/>
        <v>0</v>
      </c>
      <c r="AG684" s="41">
        <f>STOCK!A685</f>
        <v>0</v>
      </c>
      <c r="AI684" s="41">
        <v>318</v>
      </c>
    </row>
    <row r="685" spans="1:35" x14ac:dyDescent="0.15">
      <c r="A685" s="41">
        <f>STOCK!C686</f>
        <v>0</v>
      </c>
      <c r="B685" s="41">
        <f>STOCK!D686</f>
        <v>0</v>
      </c>
      <c r="C685" s="41">
        <f>STOCK!E686</f>
        <v>0</v>
      </c>
      <c r="D685" s="41">
        <f>STOCK!F686</f>
        <v>0</v>
      </c>
      <c r="E685" s="41">
        <f>STOCK!G686</f>
        <v>0</v>
      </c>
      <c r="F685" s="41">
        <f>STOCK!H686</f>
        <v>0</v>
      </c>
      <c r="G685" s="41">
        <f>STOCK!I686</f>
        <v>0</v>
      </c>
      <c r="H685" s="41">
        <f>STOCK!J686</f>
        <v>0</v>
      </c>
      <c r="I685" s="41">
        <f>STOCK!K686</f>
        <v>0</v>
      </c>
      <c r="J685" s="41">
        <f>STOCK!L686</f>
        <v>0</v>
      </c>
      <c r="K685" s="41">
        <f>STOCK!M686</f>
        <v>0</v>
      </c>
      <c r="L685" s="41">
        <f>STOCK!N686</f>
        <v>0</v>
      </c>
      <c r="U685" s="41">
        <v>320</v>
      </c>
      <c r="V685" s="41">
        <f>STOCK!Q686</f>
        <v>0</v>
      </c>
      <c r="X685" s="41">
        <v>319</v>
      </c>
      <c r="Y685" s="41">
        <f t="shared" si="12"/>
        <v>0</v>
      </c>
      <c r="AG685" s="41">
        <f>STOCK!A686</f>
        <v>0</v>
      </c>
      <c r="AI685" s="41">
        <v>319</v>
      </c>
    </row>
    <row r="686" spans="1:35" x14ac:dyDescent="0.15">
      <c r="A686" s="41">
        <f>STOCK!C687</f>
        <v>0</v>
      </c>
      <c r="B686" s="41">
        <f>STOCK!D687</f>
        <v>0</v>
      </c>
      <c r="C686" s="41">
        <f>STOCK!E687</f>
        <v>0</v>
      </c>
      <c r="D686" s="41">
        <f>STOCK!F687</f>
        <v>0</v>
      </c>
      <c r="E686" s="41">
        <f>STOCK!G687</f>
        <v>0</v>
      </c>
      <c r="F686" s="41">
        <f>STOCK!H687</f>
        <v>0</v>
      </c>
      <c r="G686" s="41">
        <f>STOCK!I687</f>
        <v>0</v>
      </c>
      <c r="H686" s="41">
        <f>STOCK!J687</f>
        <v>0</v>
      </c>
      <c r="I686" s="41">
        <f>STOCK!K687</f>
        <v>0</v>
      </c>
      <c r="J686" s="41">
        <f>STOCK!L687</f>
        <v>0</v>
      </c>
      <c r="K686" s="41">
        <f>STOCK!M687</f>
        <v>0</v>
      </c>
      <c r="L686" s="41">
        <f>STOCK!N687</f>
        <v>0</v>
      </c>
      <c r="U686" s="41">
        <v>321</v>
      </c>
      <c r="V686" s="41">
        <f>STOCK!Q687</f>
        <v>0</v>
      </c>
      <c r="X686" s="41">
        <v>320</v>
      </c>
      <c r="Y686" s="41">
        <f t="shared" si="12"/>
        <v>0</v>
      </c>
      <c r="AG686" s="41">
        <f>STOCK!A687</f>
        <v>0</v>
      </c>
      <c r="AI686" s="41">
        <v>320</v>
      </c>
    </row>
    <row r="687" spans="1:35" x14ac:dyDescent="0.15">
      <c r="A687" s="41">
        <f>STOCK!C688</f>
        <v>0</v>
      </c>
      <c r="B687" s="41">
        <f>STOCK!D688</f>
        <v>0</v>
      </c>
      <c r="C687" s="41">
        <f>STOCK!E688</f>
        <v>0</v>
      </c>
      <c r="D687" s="41">
        <f>STOCK!F688</f>
        <v>0</v>
      </c>
      <c r="E687" s="41">
        <f>STOCK!G688</f>
        <v>0</v>
      </c>
      <c r="F687" s="41">
        <f>STOCK!H688</f>
        <v>0</v>
      </c>
      <c r="G687" s="41">
        <f>STOCK!I688</f>
        <v>0</v>
      </c>
      <c r="H687" s="41">
        <f>STOCK!J688</f>
        <v>0</v>
      </c>
      <c r="I687" s="41">
        <f>STOCK!K688</f>
        <v>0</v>
      </c>
      <c r="J687" s="41">
        <f>STOCK!L688</f>
        <v>0</v>
      </c>
      <c r="K687" s="41">
        <f>STOCK!M688</f>
        <v>0</v>
      </c>
      <c r="L687" s="41">
        <f>STOCK!N688</f>
        <v>0</v>
      </c>
      <c r="U687" s="41">
        <v>322</v>
      </c>
      <c r="V687" s="41">
        <f>STOCK!Q688</f>
        <v>0</v>
      </c>
      <c r="X687" s="41">
        <v>321</v>
      </c>
      <c r="Y687" s="41">
        <f t="shared" si="12"/>
        <v>0</v>
      </c>
      <c r="AG687" s="41">
        <f>STOCK!A688</f>
        <v>0</v>
      </c>
      <c r="AI687" s="41">
        <v>321</v>
      </c>
    </row>
    <row r="688" spans="1:35" x14ac:dyDescent="0.15">
      <c r="A688" s="41">
        <f>STOCK!C689</f>
        <v>0</v>
      </c>
      <c r="B688" s="41">
        <f>STOCK!D689</f>
        <v>0</v>
      </c>
      <c r="C688" s="41">
        <f>STOCK!E689</f>
        <v>0</v>
      </c>
      <c r="D688" s="41">
        <f>STOCK!F689</f>
        <v>0</v>
      </c>
      <c r="E688" s="41">
        <f>STOCK!G689</f>
        <v>0</v>
      </c>
      <c r="F688" s="41">
        <f>STOCK!H689</f>
        <v>0</v>
      </c>
      <c r="G688" s="41">
        <f>STOCK!I689</f>
        <v>0</v>
      </c>
      <c r="H688" s="41">
        <f>STOCK!J689</f>
        <v>0</v>
      </c>
      <c r="I688" s="41">
        <f>STOCK!K689</f>
        <v>0</v>
      </c>
      <c r="J688" s="41">
        <f>STOCK!L689</f>
        <v>0</v>
      </c>
      <c r="K688" s="41">
        <f>STOCK!M689</f>
        <v>0</v>
      </c>
      <c r="L688" s="41">
        <f>STOCK!N689</f>
        <v>0</v>
      </c>
      <c r="U688" s="41">
        <v>323</v>
      </c>
      <c r="V688" s="41">
        <f>STOCK!Q689</f>
        <v>0</v>
      </c>
      <c r="X688" s="41">
        <v>322</v>
      </c>
      <c r="Y688" s="41">
        <f t="shared" si="12"/>
        <v>0</v>
      </c>
      <c r="AG688" s="41">
        <f>STOCK!A689</f>
        <v>0</v>
      </c>
      <c r="AI688" s="41">
        <v>322</v>
      </c>
    </row>
    <row r="689" spans="1:35" x14ac:dyDescent="0.15">
      <c r="A689" s="41">
        <f>STOCK!C690</f>
        <v>0</v>
      </c>
      <c r="B689" s="41">
        <f>STOCK!D690</f>
        <v>0</v>
      </c>
      <c r="C689" s="41">
        <f>STOCK!E690</f>
        <v>0</v>
      </c>
      <c r="D689" s="41">
        <f>STOCK!F690</f>
        <v>0</v>
      </c>
      <c r="E689" s="41">
        <f>STOCK!G690</f>
        <v>0</v>
      </c>
      <c r="F689" s="41">
        <f>STOCK!H690</f>
        <v>0</v>
      </c>
      <c r="G689" s="41">
        <f>STOCK!I690</f>
        <v>0</v>
      </c>
      <c r="H689" s="41">
        <f>STOCK!J690</f>
        <v>0</v>
      </c>
      <c r="I689" s="41">
        <f>STOCK!K690</f>
        <v>0</v>
      </c>
      <c r="J689" s="41">
        <f>STOCK!L690</f>
        <v>0</v>
      </c>
      <c r="K689" s="41">
        <f>STOCK!M690</f>
        <v>0</v>
      </c>
      <c r="L689" s="41">
        <f>STOCK!N690</f>
        <v>0</v>
      </c>
      <c r="U689" s="41">
        <v>324</v>
      </c>
      <c r="V689" s="41">
        <f>STOCK!Q690</f>
        <v>0</v>
      </c>
      <c r="X689" s="41">
        <v>323</v>
      </c>
      <c r="Y689" s="41">
        <f t="shared" si="12"/>
        <v>0</v>
      </c>
      <c r="AG689" s="41">
        <f>STOCK!A690</f>
        <v>0</v>
      </c>
      <c r="AI689" s="41">
        <v>323</v>
      </c>
    </row>
    <row r="690" spans="1:35" x14ac:dyDescent="0.15">
      <c r="A690" s="41">
        <f>STOCK!C691</f>
        <v>0</v>
      </c>
      <c r="B690" s="41">
        <f>STOCK!D691</f>
        <v>0</v>
      </c>
      <c r="C690" s="41">
        <f>STOCK!E691</f>
        <v>0</v>
      </c>
      <c r="D690" s="41">
        <f>STOCK!F691</f>
        <v>0</v>
      </c>
      <c r="E690" s="41">
        <f>STOCK!G691</f>
        <v>0</v>
      </c>
      <c r="F690" s="41">
        <f>STOCK!H691</f>
        <v>0</v>
      </c>
      <c r="G690" s="41">
        <f>STOCK!I691</f>
        <v>0</v>
      </c>
      <c r="H690" s="41">
        <f>STOCK!J691</f>
        <v>0</v>
      </c>
      <c r="I690" s="41">
        <f>STOCK!K691</f>
        <v>0</v>
      </c>
      <c r="J690" s="41">
        <f>STOCK!L691</f>
        <v>0</v>
      </c>
      <c r="K690" s="41">
        <f>STOCK!M691</f>
        <v>0</v>
      </c>
      <c r="L690" s="41">
        <f>STOCK!N691</f>
        <v>0</v>
      </c>
      <c r="U690" s="41">
        <v>325</v>
      </c>
      <c r="V690" s="41">
        <f>STOCK!Q691</f>
        <v>0</v>
      </c>
      <c r="X690" s="41">
        <v>324</v>
      </c>
      <c r="Y690" s="41">
        <f t="shared" si="12"/>
        <v>0</v>
      </c>
      <c r="AG690" s="41">
        <f>STOCK!A691</f>
        <v>0</v>
      </c>
      <c r="AI690" s="41">
        <v>324</v>
      </c>
    </row>
    <row r="691" spans="1:35" x14ac:dyDescent="0.15">
      <c r="A691" s="41">
        <f>STOCK!C692</f>
        <v>0</v>
      </c>
      <c r="B691" s="41">
        <f>STOCK!D692</f>
        <v>0</v>
      </c>
      <c r="C691" s="41">
        <f>STOCK!E692</f>
        <v>0</v>
      </c>
      <c r="D691" s="41">
        <f>STOCK!F692</f>
        <v>0</v>
      </c>
      <c r="E691" s="41">
        <f>STOCK!G692</f>
        <v>0</v>
      </c>
      <c r="F691" s="41">
        <f>STOCK!H692</f>
        <v>0</v>
      </c>
      <c r="G691" s="41">
        <f>STOCK!I692</f>
        <v>0</v>
      </c>
      <c r="H691" s="41">
        <f>STOCK!J692</f>
        <v>0</v>
      </c>
      <c r="I691" s="41">
        <f>STOCK!K692</f>
        <v>0</v>
      </c>
      <c r="J691" s="41">
        <f>STOCK!L692</f>
        <v>0</v>
      </c>
      <c r="K691" s="41">
        <f>STOCK!M692</f>
        <v>0</v>
      </c>
      <c r="L691" s="41">
        <f>STOCK!N692</f>
        <v>0</v>
      </c>
      <c r="U691" s="41">
        <v>326</v>
      </c>
      <c r="V691" s="41">
        <f>STOCK!Q692</f>
        <v>0</v>
      </c>
      <c r="X691" s="41">
        <v>325</v>
      </c>
      <c r="Y691" s="41">
        <f t="shared" si="12"/>
        <v>0</v>
      </c>
      <c r="AG691" s="41">
        <f>STOCK!A692</f>
        <v>0</v>
      </c>
      <c r="AI691" s="41">
        <v>325</v>
      </c>
    </row>
    <row r="692" spans="1:35" x14ac:dyDescent="0.15">
      <c r="A692" s="41">
        <f>STOCK!C693</f>
        <v>0</v>
      </c>
      <c r="B692" s="41">
        <f>STOCK!D693</f>
        <v>0</v>
      </c>
      <c r="C692" s="41">
        <f>STOCK!E693</f>
        <v>0</v>
      </c>
      <c r="D692" s="41">
        <f>STOCK!F693</f>
        <v>0</v>
      </c>
      <c r="E692" s="41">
        <f>STOCK!G693</f>
        <v>0</v>
      </c>
      <c r="F692" s="41">
        <f>STOCK!H693</f>
        <v>0</v>
      </c>
      <c r="G692" s="41">
        <f>STOCK!I693</f>
        <v>0</v>
      </c>
      <c r="H692" s="41">
        <f>STOCK!J693</f>
        <v>0</v>
      </c>
      <c r="I692" s="41">
        <f>STOCK!K693</f>
        <v>0</v>
      </c>
      <c r="J692" s="41">
        <f>STOCK!L693</f>
        <v>0</v>
      </c>
      <c r="K692" s="41">
        <f>STOCK!M693</f>
        <v>0</v>
      </c>
      <c r="L692" s="41">
        <f>STOCK!N693</f>
        <v>0</v>
      </c>
      <c r="U692" s="41">
        <v>327</v>
      </c>
      <c r="V692" s="41">
        <f>STOCK!Q693</f>
        <v>0</v>
      </c>
      <c r="X692" s="41">
        <v>326</v>
      </c>
      <c r="Y692" s="41">
        <f t="shared" si="12"/>
        <v>0</v>
      </c>
      <c r="AG692" s="41">
        <f>STOCK!A693</f>
        <v>0</v>
      </c>
      <c r="AI692" s="41">
        <v>326</v>
      </c>
    </row>
    <row r="693" spans="1:35" x14ac:dyDescent="0.15">
      <c r="A693" s="41">
        <f>STOCK!C694</f>
        <v>0</v>
      </c>
      <c r="B693" s="41">
        <f>STOCK!D694</f>
        <v>0</v>
      </c>
      <c r="C693" s="41">
        <f>STOCK!E694</f>
        <v>0</v>
      </c>
      <c r="D693" s="41">
        <f>STOCK!F694</f>
        <v>0</v>
      </c>
      <c r="E693" s="41">
        <f>STOCK!G694</f>
        <v>0</v>
      </c>
      <c r="F693" s="41">
        <f>STOCK!H694</f>
        <v>0</v>
      </c>
      <c r="G693" s="41">
        <f>STOCK!I694</f>
        <v>0</v>
      </c>
      <c r="H693" s="41">
        <f>STOCK!J694</f>
        <v>0</v>
      </c>
      <c r="I693" s="41">
        <f>STOCK!K694</f>
        <v>0</v>
      </c>
      <c r="J693" s="41">
        <f>STOCK!L694</f>
        <v>0</v>
      </c>
      <c r="K693" s="41">
        <f>STOCK!M694</f>
        <v>0</v>
      </c>
      <c r="L693" s="41">
        <f>STOCK!N694</f>
        <v>0</v>
      </c>
      <c r="U693" s="41">
        <v>328</v>
      </c>
      <c r="V693" s="41">
        <f>STOCK!Q694</f>
        <v>0</v>
      </c>
      <c r="X693" s="41">
        <v>327</v>
      </c>
      <c r="Y693" s="41">
        <f t="shared" si="12"/>
        <v>0</v>
      </c>
      <c r="AG693" s="41">
        <f>STOCK!A694</f>
        <v>0</v>
      </c>
      <c r="AI693" s="41">
        <v>327</v>
      </c>
    </row>
    <row r="694" spans="1:35" x14ac:dyDescent="0.15">
      <c r="A694" s="41">
        <f>STOCK!C695</f>
        <v>0</v>
      </c>
      <c r="B694" s="41">
        <f>STOCK!D695</f>
        <v>0</v>
      </c>
      <c r="C694" s="41">
        <f>STOCK!E695</f>
        <v>0</v>
      </c>
      <c r="D694" s="41">
        <f>STOCK!F695</f>
        <v>0</v>
      </c>
      <c r="E694" s="41">
        <f>STOCK!G695</f>
        <v>0</v>
      </c>
      <c r="F694" s="41">
        <f>STOCK!H695</f>
        <v>0</v>
      </c>
      <c r="G694" s="41">
        <f>STOCK!I695</f>
        <v>0</v>
      </c>
      <c r="H694" s="41">
        <f>STOCK!J695</f>
        <v>0</v>
      </c>
      <c r="I694" s="41">
        <f>STOCK!K695</f>
        <v>0</v>
      </c>
      <c r="J694" s="41">
        <f>STOCK!L695</f>
        <v>0</v>
      </c>
      <c r="K694" s="41">
        <f>STOCK!M695</f>
        <v>0</v>
      </c>
      <c r="L694" s="41">
        <f>STOCK!N695</f>
        <v>0</v>
      </c>
      <c r="U694" s="41">
        <v>329</v>
      </c>
      <c r="V694" s="41">
        <f>STOCK!Q695</f>
        <v>0</v>
      </c>
      <c r="X694" s="41">
        <v>328</v>
      </c>
      <c r="Y694" s="41">
        <f t="shared" si="12"/>
        <v>0</v>
      </c>
      <c r="AG694" s="41">
        <f>STOCK!A695</f>
        <v>0</v>
      </c>
      <c r="AI694" s="41">
        <v>328</v>
      </c>
    </row>
    <row r="695" spans="1:35" x14ac:dyDescent="0.15">
      <c r="A695" s="41">
        <f>STOCK!C696</f>
        <v>0</v>
      </c>
      <c r="B695" s="41">
        <f>STOCK!D696</f>
        <v>0</v>
      </c>
      <c r="C695" s="41">
        <f>STOCK!E696</f>
        <v>0</v>
      </c>
      <c r="D695" s="41">
        <f>STOCK!F696</f>
        <v>0</v>
      </c>
      <c r="E695" s="41">
        <f>STOCK!G696</f>
        <v>0</v>
      </c>
      <c r="F695" s="41">
        <f>STOCK!H696</f>
        <v>0</v>
      </c>
      <c r="G695" s="41">
        <f>STOCK!I696</f>
        <v>0</v>
      </c>
      <c r="H695" s="41">
        <f>STOCK!J696</f>
        <v>0</v>
      </c>
      <c r="I695" s="41">
        <f>STOCK!K696</f>
        <v>0</v>
      </c>
      <c r="J695" s="41">
        <f>STOCK!L696</f>
        <v>0</v>
      </c>
      <c r="K695" s="41">
        <f>STOCK!M696</f>
        <v>0</v>
      </c>
      <c r="L695" s="41">
        <f>STOCK!N696</f>
        <v>0</v>
      </c>
      <c r="U695" s="41">
        <v>330</v>
      </c>
      <c r="V695" s="41">
        <f>STOCK!Q696</f>
        <v>0</v>
      </c>
      <c r="X695" s="41">
        <v>329</v>
      </c>
      <c r="Y695" s="41">
        <f t="shared" si="12"/>
        <v>0</v>
      </c>
      <c r="AG695" s="41">
        <f>STOCK!A696</f>
        <v>0</v>
      </c>
      <c r="AI695" s="41">
        <v>329</v>
      </c>
    </row>
    <row r="696" spans="1:35" x14ac:dyDescent="0.15">
      <c r="A696" s="41">
        <f>STOCK!C697</f>
        <v>0</v>
      </c>
      <c r="B696" s="41">
        <f>STOCK!D697</f>
        <v>0</v>
      </c>
      <c r="C696" s="41">
        <f>STOCK!E697</f>
        <v>0</v>
      </c>
      <c r="D696" s="41">
        <f>STOCK!F697</f>
        <v>0</v>
      </c>
      <c r="E696" s="41">
        <f>STOCK!G697</f>
        <v>0</v>
      </c>
      <c r="F696" s="41">
        <f>STOCK!H697</f>
        <v>0</v>
      </c>
      <c r="G696" s="41">
        <f>STOCK!I697</f>
        <v>0</v>
      </c>
      <c r="H696" s="41">
        <f>STOCK!J697</f>
        <v>0</v>
      </c>
      <c r="I696" s="41">
        <f>STOCK!K697</f>
        <v>0</v>
      </c>
      <c r="J696" s="41">
        <f>STOCK!L697</f>
        <v>0</v>
      </c>
      <c r="K696" s="41">
        <f>STOCK!M697</f>
        <v>0</v>
      </c>
      <c r="L696" s="41">
        <f>STOCK!N697</f>
        <v>0</v>
      </c>
      <c r="U696" s="41">
        <v>331</v>
      </c>
      <c r="V696" s="41">
        <f>STOCK!Q697</f>
        <v>0</v>
      </c>
      <c r="X696" s="41">
        <v>330</v>
      </c>
      <c r="Y696" s="41">
        <f t="shared" si="12"/>
        <v>0</v>
      </c>
      <c r="AG696" s="41">
        <f>STOCK!A697</f>
        <v>0</v>
      </c>
      <c r="AI696" s="41">
        <v>330</v>
      </c>
    </row>
    <row r="697" spans="1:35" x14ac:dyDescent="0.15">
      <c r="A697" s="41">
        <f>STOCK!C698</f>
        <v>0</v>
      </c>
      <c r="B697" s="41">
        <f>STOCK!D698</f>
        <v>0</v>
      </c>
      <c r="C697" s="41">
        <f>STOCK!E698</f>
        <v>0</v>
      </c>
      <c r="D697" s="41">
        <f>STOCK!F698</f>
        <v>0</v>
      </c>
      <c r="E697" s="41">
        <f>STOCK!G698</f>
        <v>0</v>
      </c>
      <c r="F697" s="41">
        <f>STOCK!H698</f>
        <v>0</v>
      </c>
      <c r="G697" s="41">
        <f>STOCK!I698</f>
        <v>0</v>
      </c>
      <c r="H697" s="41">
        <f>STOCK!J698</f>
        <v>0</v>
      </c>
      <c r="I697" s="41">
        <f>STOCK!K698</f>
        <v>0</v>
      </c>
      <c r="J697" s="41">
        <f>STOCK!L698</f>
        <v>0</v>
      </c>
      <c r="K697" s="41">
        <f>STOCK!M698</f>
        <v>0</v>
      </c>
      <c r="L697" s="41">
        <f>STOCK!N698</f>
        <v>0</v>
      </c>
      <c r="U697" s="41">
        <v>332</v>
      </c>
      <c r="V697" s="41">
        <f>STOCK!Q698</f>
        <v>0</v>
      </c>
      <c r="X697" s="41">
        <v>331</v>
      </c>
      <c r="Y697" s="41">
        <f t="shared" si="12"/>
        <v>0</v>
      </c>
      <c r="AG697" s="41">
        <f>STOCK!A698</f>
        <v>0</v>
      </c>
      <c r="AI697" s="41">
        <v>331</v>
      </c>
    </row>
    <row r="698" spans="1:35" x14ac:dyDescent="0.15">
      <c r="A698" s="41">
        <f>STOCK!C699</f>
        <v>0</v>
      </c>
      <c r="B698" s="41">
        <f>STOCK!D699</f>
        <v>0</v>
      </c>
      <c r="C698" s="41">
        <f>STOCK!E699</f>
        <v>0</v>
      </c>
      <c r="D698" s="41">
        <f>STOCK!F699</f>
        <v>0</v>
      </c>
      <c r="E698" s="41">
        <f>STOCK!G699</f>
        <v>0</v>
      </c>
      <c r="F698" s="41">
        <f>STOCK!H699</f>
        <v>0</v>
      </c>
      <c r="G698" s="41">
        <f>STOCK!I699</f>
        <v>0</v>
      </c>
      <c r="H698" s="41">
        <f>STOCK!J699</f>
        <v>0</v>
      </c>
      <c r="I698" s="41">
        <f>STOCK!K699</f>
        <v>0</v>
      </c>
      <c r="J698" s="41">
        <f>STOCK!L699</f>
        <v>0</v>
      </c>
      <c r="K698" s="41">
        <f>STOCK!M699</f>
        <v>0</v>
      </c>
      <c r="L698" s="41">
        <f>STOCK!N699</f>
        <v>0</v>
      </c>
      <c r="U698" s="41">
        <v>333</v>
      </c>
      <c r="V698" s="41">
        <f>STOCK!Q699</f>
        <v>0</v>
      </c>
      <c r="X698" s="41">
        <v>332</v>
      </c>
      <c r="Y698" s="41">
        <f t="shared" si="12"/>
        <v>0</v>
      </c>
      <c r="AG698" s="41">
        <f>STOCK!A699</f>
        <v>0</v>
      </c>
      <c r="AI698" s="41">
        <v>332</v>
      </c>
    </row>
    <row r="699" spans="1:35" x14ac:dyDescent="0.15">
      <c r="A699" s="41">
        <f>STOCK!C700</f>
        <v>0</v>
      </c>
      <c r="B699" s="41">
        <f>STOCK!D700</f>
        <v>0</v>
      </c>
      <c r="C699" s="41">
        <f>STOCK!E700</f>
        <v>0</v>
      </c>
      <c r="D699" s="41">
        <f>STOCK!F700</f>
        <v>0</v>
      </c>
      <c r="E699" s="41">
        <f>STOCK!G700</f>
        <v>0</v>
      </c>
      <c r="F699" s="41">
        <f>STOCK!H700</f>
        <v>0</v>
      </c>
      <c r="G699" s="41">
        <f>STOCK!I700</f>
        <v>0</v>
      </c>
      <c r="H699" s="41">
        <f>STOCK!J700</f>
        <v>0</v>
      </c>
      <c r="I699" s="41">
        <f>STOCK!K700</f>
        <v>0</v>
      </c>
      <c r="J699" s="41">
        <f>STOCK!L700</f>
        <v>0</v>
      </c>
      <c r="K699" s="41">
        <f>STOCK!M700</f>
        <v>0</v>
      </c>
      <c r="L699" s="41">
        <f>STOCK!N700</f>
        <v>0</v>
      </c>
      <c r="U699" s="41">
        <v>334</v>
      </c>
      <c r="V699" s="41">
        <f>STOCK!Q700</f>
        <v>0</v>
      </c>
      <c r="X699" s="41">
        <v>333</v>
      </c>
      <c r="Y699" s="41">
        <f t="shared" si="12"/>
        <v>0</v>
      </c>
      <c r="AG699" s="41">
        <f>STOCK!A700</f>
        <v>0</v>
      </c>
      <c r="AI699" s="41">
        <v>333</v>
      </c>
    </row>
    <row r="700" spans="1:35" x14ac:dyDescent="0.15">
      <c r="A700" s="41">
        <f>STOCK!C701</f>
        <v>0</v>
      </c>
      <c r="B700" s="41">
        <f>STOCK!D701</f>
        <v>0</v>
      </c>
      <c r="C700" s="41">
        <f>STOCK!E701</f>
        <v>0</v>
      </c>
      <c r="D700" s="41">
        <f>STOCK!F701</f>
        <v>0</v>
      </c>
      <c r="E700" s="41">
        <f>STOCK!G701</f>
        <v>0</v>
      </c>
      <c r="F700" s="41">
        <f>STOCK!H701</f>
        <v>0</v>
      </c>
      <c r="G700" s="41">
        <f>STOCK!I701</f>
        <v>0</v>
      </c>
      <c r="H700" s="41">
        <f>STOCK!J701</f>
        <v>0</v>
      </c>
      <c r="I700" s="41">
        <f>STOCK!K701</f>
        <v>0</v>
      </c>
      <c r="J700" s="41">
        <f>STOCK!L701</f>
        <v>0</v>
      </c>
      <c r="K700" s="41">
        <f>STOCK!M701</f>
        <v>0</v>
      </c>
      <c r="L700" s="41">
        <f>STOCK!N701</f>
        <v>0</v>
      </c>
      <c r="U700" s="41">
        <v>335</v>
      </c>
      <c r="V700" s="41">
        <f>STOCK!Q701</f>
        <v>0</v>
      </c>
      <c r="X700" s="41">
        <v>334</v>
      </c>
      <c r="Y700" s="41">
        <f t="shared" si="12"/>
        <v>0</v>
      </c>
      <c r="AG700" s="41">
        <f>STOCK!A701</f>
        <v>0</v>
      </c>
      <c r="AI700" s="41">
        <v>334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2023-05-04T04:22:00Z</dcterms:modified>
</cp:coreProperties>
</file>